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• MERIVA • TRATORES • EMPILHADEIRAS • MÁQ. E EQUIP. DIVERSOS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=HYPERLINK("https://rossileiloes.com.br/lote/detalhe/5981", "001")</f>
      </c>
      <c r="B11" s="4" t="s">
        <f>=HYPERLINK("https://rossileiloes.com.br/lote/detalhe/5981", " Lote com: 4 Armários e APROX.  58  unid. CADEIRA EM COURVIM E EM TECIDO  DIVS.  PATRIMÔNIO: 102367;102542;103845;104001 e divs, das cadeiras.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=HYPERLINK("https://rossileiloes.com.br/lote/detalhe/5984", "002")</f>
      </c>
      <c r="B12" s="4" t="s">
        <f>=HYPERLINK("https://rossileiloes.com.br/lote/detalhe/5984", " Lote com: 2 CATRACAS C/CONTROLE DE ACESSO ELETRONICO PATRIMÔNIO: 470;584")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=HYPERLINK("https://rossileiloes.com.br/lote/detalhe/5980", "003")</f>
      </c>
      <c r="B13" s="4" t="s">
        <f>=HYPERLINK("https://rossileiloes.com.br/lote/detalhe/5980", " Lote com: 2 SISTEMAS DE COLAGEM HOT MELT MARCA NORDSON MOD. 340 PATRIMÔNIO: 102816;102824")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=HYPERLINK("https://rossileiloes.com.br/lote/detalhe/5983", "004")</f>
      </c>
      <c r="B14" s="4" t="s">
        <f>=HYPERLINK("https://rossileiloes.com.br/lote/detalhe/5983", " Lote com: 2 FILTROS DE LINHA DE AR COMPRIMIDO MARCA METALPLAN M PATRIMÔNIO: 102260;102261")</f>
      </c>
      <c r="C14" s="4" t="inlineStr">
        <is>
          <t>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=HYPERLINK("https://rossileiloes.com.br/lote/detalhe/5979", "005")</f>
      </c>
      <c r="B15" s="4" t="s">
        <f>=HYPERLINK("https://rossileiloes.com.br/lote/detalhe/5979", " Lote com: Lote com: 1 VENTILADOR  QUALITAS ; 3 ARQUIVOS; 1 ASPIRADOR  KARCHER ; 1 BANHO MARIA BIOMATIC; 1 BEBEDOURO LATINA; 1 ESTANTE EM ACO ; 1 BEBEDOURO  MARRERY; 1 GAVETEIRO  PATRIMÔNIO: 103201;102543;102562;103177;103767;103835;104133;104005;103843;102543")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=HYPERLINK("https://rossileiloes.com.br/lote/detalhe/5982", "006")</f>
      </c>
      <c r="B16" s="4" t="s">
        <f>=HYPERLINK("https://rossileiloes.com.br/lote/detalhe/5982", " Lote com: 8 MESAS TAMANHOS DIVERSOS PATRIMÔNIO: 102316;102448;102446;103282;103873;103970;103338;102445")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=HYPERLINK("https://rossileiloes.com.br/lote/detalhe/5985", "007")</f>
      </c>
      <c r="B17" s="4" t="s">
        <f>=HYPERLINK("https://rossileiloes.com.br/lote/detalhe/5985", " Lote com: 2 AQUECEDORES KOMECO; 1 TANQUE DE EXPANSÃO CIM PATRIMÔNIO: 103817;103.818;102.224")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=HYPERLINK("https://rossileiloes.com.br/lote/detalhe/5986", "008")</f>
      </c>
      <c r="B18" s="4" t="s">
        <f>=HYPERLINK("https://rossileiloes.com.br/lote/detalhe/5986", " Lote com: 2 BALANÇAS ELETRÔNICAS ISHIDA E TOLEDO PATRIMÔNIO: 102108;102118")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=HYPERLINK("https://rossileiloes.com.br/lote/detalhe/5987", "009")</f>
      </c>
      <c r="B19" s="4" t="s">
        <f>=HYPERLINK("https://rossileiloes.com.br/lote/detalhe/5987", " Lote com: 01 COMPRESSOR DE AR MARCA SCHULZ, PR.= 40 PES COM 1 C PATRIMÔNIO: 102,262")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=HYPERLINK("https://rossileiloes.com.br/lote/detalhe/5989", "010")</f>
      </c>
      <c r="B20" s="4" t="s">
        <f>=HYPERLINK("https://rossileiloes.com.br/lote/detalhe/5989", " Lote com: 01 COMPRESSOR DE AR MARCA SCHULZ, PR.= 40 PES COM 1 C PATRIMÔNIO: 102,263")</f>
      </c>
      <c r="C20" s="4" t="inlineStr">
        <is>
          <t>Vendido</t>
        </is>
      </c>
      <c r="D20" s="4" t="inlineStr">
        <is>
          <t>9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=HYPERLINK("https://rossileiloes.com.br/lote/detalhe/5988", "011")</f>
      </c>
      <c r="B21" s="4" t="s">
        <f>=HYPERLINK("https://rossileiloes.com.br/lote/detalhe/5988", " Lote com: 01 COMPRESSOR DE AR MARCA SCHULZ, PR.= 30 PES COM 1 C PATRIMÔNIO: 102,258")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=HYPERLINK("https://rossileiloes.com.br/lote/detalhe/5991", "012")</f>
      </c>
      <c r="B22" s="4" t="s">
        <f>=HYPERLINK("https://rossileiloes.com.br/lote/detalhe/5991", " Lote com: 01 COMPRESSOR DE AR MARCA SCHULZ, PR.= 40 PES COM 1 C PATRIMÔNIO: 102,259")</f>
      </c>
      <c r="C22" s="4" t="inlineStr">
        <is>
          <t>Vendido</t>
        </is>
      </c>
      <c r="D22" s="4" t="inlineStr">
        <is>
          <t>6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=HYPERLINK("https://rossileiloes.com.br/lote/detalhe/5990", "013")</f>
      </c>
      <c r="B23" s="4" t="s">
        <f>=HYPERLINK("https://rossileiloes.com.br/lote/detalhe/5990", " Lote com: COMPRESSOR DE AR MARCA SCHULZ MOD. MSW4DF, PR.= 12 PATRIMÔNIO: 102,264")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=HYPERLINK("https://rossileiloes.com.br/lote/detalhe/5992", "014")</f>
      </c>
      <c r="B24" s="4" t="s">
        <f>=HYPERLINK("https://rossileiloes.com.br/lote/detalhe/5992", " Lote com: 4 DESUMIDIFACODOR ARSEC PATRIMÔNIO: 103746;103739;103740;103743")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=HYPERLINK("https://rossileiloes.com.br/lote/detalhe/5996", "015")</f>
      </c>
      <c r="B25" s="4" t="s">
        <f>=HYPERLINK("https://rossileiloes.com.br/lote/detalhe/5996", " Lote com: 2 ESMERIL DE BANCADA; 1 FURADEIRA INDUSTRIAL YADOYA PATRIMÔNIO: 102131;102151;102130")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=HYPERLINK("https://rossileiloes.com.br/lote/detalhe/5993", "016")</f>
      </c>
      <c r="B26" s="4" t="s">
        <f>=HYPERLINK("https://rossileiloes.com.br/lote/detalhe/5993", " Lote com: 7 ESTEIRAS TRANSPORTADORAS MOD.DIVERSOS; 1 PAINEL ELÉTRICO PATRIMÔNIO: 102632;102812;102809;102635;102633;102826;102829;102634")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=HYPERLINK("https://rossileiloes.com.br/lote/detalhe/5995", "017")</f>
      </c>
      <c r="B27" s="4" t="s">
        <f>=HYPERLINK("https://rossileiloes.com.br/lote/detalhe/5995", " Lote com: 1 MESA VIBRATÓRIA DONAR; 2 CARROS HIDRÁULICOS 2000KG; 1 MÁQUINA PARA EMBALAR PALLET SIAT PATRIMÔNIO: 102814;102162;102196;103662")</f>
      </c>
      <c r="C27" s="4" t="inlineStr">
        <is>
          <t>Vendido</t>
        </is>
      </c>
      <c r="D27" s="4" t="inlineStr">
        <is>
          <t>11</t>
        </is>
      </c>
      <c r="E27" s="5" t="inlineStr">
        <is>
          <t>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=HYPERLINK("https://rossileiloes.com.br/lote/detalhe/5999", "018")</f>
      </c>
      <c r="B28" s="4" t="s">
        <f>=HYPERLINK("https://rossileiloes.com.br/lote/detalhe/5999", " Lote com: PRENSA HIDRAULICA MARCA HIMAPEL CAP. 150 T PATRIMÔNIO: 102,129")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=HYPERLINK("https://rossileiloes.com.br/lote/detalhe/5994", "019")</f>
      </c>
      <c r="B29" s="4" t="s">
        <f>=HYPERLINK("https://rossileiloes.com.br/lote/detalhe/5994", " Lote com: 2 SILO EM INOX FUNDO CONICO 1500L; 1 SILO EM AÇO CARBONO FUNDO PIRAMIDAL; 1 TANQUE AÇO INOX PATRIMÔNIO: 102113;102115;102699;103897")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=HYPERLINK("https://rossileiloes.com.br/lote/detalhe/5998", "020")</f>
      </c>
      <c r="B30" s="4" t="s">
        <f>=HYPERLINK("https://rossileiloes.com.br/lote/detalhe/5998", " Lote com: MAQUINA DE SOLDA ELETRICA MARCA BRASWELD MOD. SOLD PATRIMÔNIO: 102,154")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=HYPERLINK("https://rossileiloes.com.br/lote/detalhe/5997", "021")</f>
      </c>
      <c r="B31" s="4" t="s">
        <f>=HYPERLINK("https://rossileiloes.com.br/lote/detalhe/5997", " Lote com: SERRA DE DISCO POLICORTE MARCA SERRALHEIRO, DIAM.= PATRIMÔNIO: 102,152")</f>
      </c>
      <c r="C31" s="4" t="inlineStr">
        <is>
          <t>Vendido</t>
        </is>
      </c>
      <c r="D31" s="4" t="inlineStr">
        <is>
          <t>13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=HYPERLINK("https://rossileiloes.com.br/lote/detalhe/6000", "022")</f>
      </c>
      <c r="B32" s="4" t="s">
        <f>=HYPERLINK("https://rossileiloes.com.br/lote/detalhe/6000", " Lote com: TORNO MECANICO UNIVERSAL MARCA IMOR MOD. TUM. N. 4 PATRIMÔNIO: 102,125")</f>
      </c>
      <c r="C32" s="4" t="inlineStr">
        <is>
          <t>Vendido</t>
        </is>
      </c>
      <c r="D32" s="4" t="inlineStr">
        <is>
          <t>9</t>
        </is>
      </c>
      <c r="E32" s="5" t="inlineStr">
        <is>
          <t>4.600,00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=HYPERLINK("https://rossileiloes.com.br/lote/detalhe/6001", "023")</f>
      </c>
      <c r="B33" s="4" t="s">
        <f>=HYPERLINK("https://rossileiloes.com.br/lote/detalhe/6001", " Lote com: VARREDORA DE PISO MARCA KARCHER MOD. KM70/30C PATRIMÔNIO: 102,686")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=HYPERLINK("https://rossileiloes.com.br/lote/detalhe/6003", "024")</f>
      </c>
      <c r="B34" s="4" t="s">
        <f>=HYPERLINK("https://rossileiloes.com.br/lote/detalhe/6003", " Lote com: CAMINHAO SILO MARCA VOLKSWAGEN MOD. 14140  SILO/21,4 TON./ 138 CV, PLACA AFH-5541  , CHASSI : V043011W ANO:  1987   , PATRIMÔNIO: AFH-5541")</f>
      </c>
      <c r="C34" s="4" t="inlineStr">
        <is>
          <t>Vendido</t>
        </is>
      </c>
      <c r="D34" s="4" t="inlineStr">
        <is>
          <t>24</t>
        </is>
      </c>
      <c r="E34" s="5" t="inlineStr">
        <is>
          <t>19.250,00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=HYPERLINK("https://rossileiloes.com.br/lote/detalhe/6002", "025")</f>
      </c>
      <c r="B35" s="4" t="s">
        <f>=HYPERLINK("https://rossileiloes.com.br/lote/detalhe/6002", " Lote com: TRATOR CORTADOR DE GRAMA MARCA MURRAY MOD. SELECT- 24 HP, GASOLINA, ANO 2006 PATRIMÔNIO: 104771")</f>
      </c>
      <c r="C35" s="4" t="inlineStr">
        <is>
          <t>Vendido</t>
        </is>
      </c>
      <c r="D35" s="4" t="inlineStr">
        <is>
          <t>11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=HYPERLINK("https://rossileiloes.com.br/lote/detalhe/6004", "026")</f>
      </c>
      <c r="B36" s="4" t="s">
        <f>=HYPERLINK("https://rossileiloes.com.br/lote/detalhe/6004", " Lote com: TRATOR MARCA AGRALE MOD. 4100 TIPO M-93ID, 668 CIL., 18 CV , ano: 2006 PATRIMÔNIO: 108032")</f>
      </c>
      <c r="C36" s="4" t="inlineStr">
        <is>
          <t>Vendido</t>
        </is>
      </c>
      <c r="D36" s="4" t="inlineStr">
        <is>
          <t>20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=HYPERLINK("https://rossileiloes.com.br/lote/detalhe/6005", "027")</f>
      </c>
      <c r="B37" s="4" t="s">
        <f>=HYPERLINK("https://rossileiloes.com.br/lote/detalhe/6005", " Lote com: 14 CARRETINHAS DE TRANSPORTE e 1 CARRETA AGRÍCOLA ")</f>
      </c>
      <c r="C37" s="4" t="inlineStr">
        <is>
          <t>Vendido</t>
        </is>
      </c>
      <c r="D37" s="4" t="inlineStr">
        <is>
          <t>24</t>
        </is>
      </c>
      <c r="E37" s="5" t="inlineStr">
        <is>
          <t>1.350,00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=HYPERLINK("https://rossileiloes.com.br/lote/detalhe/6007", "028")</f>
      </c>
      <c r="B38" s="4" t="s">
        <f>=HYPERLINK("https://rossileiloes.com.br/lote/detalhe/6007", " Lote com: MAQUINA CENTRIFUGA CLARIFICADORA AUTOLIMPANTE tipo freedom, modelo ca71p ano 2000  PATRIMÔNIO: 104754")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=HYPERLINK("https://rossileiloes.com.br/lote/detalhe/6006", "029")</f>
      </c>
      <c r="B39" s="4" t="s">
        <f>=HYPERLINK("https://rossileiloes.com.br/lote/detalhe/6006", " Lote com: 1 MÁQUINA DE ENCOLHIMENTO MOVEL; 1 MÁQUINA DE EMBALAGEM ;1 MÁQUINA DE COSTURAR SACOS PATRIMÔNIO: 104279;104280;104756")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=HYPERLINK("https://rossileiloes.com.br/lote/detalhe/6008", "030")</f>
      </c>
      <c r="B40" s="4" t="s">
        <f>=HYPERLINK("https://rossileiloes.com.br/lote/detalhe/6008", " Lote com: 01 COMPRESSOR DE AR COM MOTOR DE 15 CV, 1 CABECAOTE - PATRIMÔNIO: 104361")</f>
      </c>
      <c r="C40" s="4" t="inlineStr">
        <is>
          <t>Vendido</t>
        </is>
      </c>
      <c r="D40" s="4" t="inlineStr">
        <is>
          <t>9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=HYPERLINK("https://rossileiloes.com.br/lote/detalhe/6013", "031")</f>
      </c>
      <c r="B41" s="4" t="s">
        <f>=HYPERLINK("https://rossileiloes.com.br/lote/detalhe/6013", " Lote com:  01 RESERVATÓRIO DE AR  PATRIMÔNIO: 108054")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=HYPERLINK("https://rossileiloes.com.br/lote/detalhe/6012", "032")</f>
      </c>
      <c r="B42" s="4" t="s">
        <f>=HYPERLINK("https://rossileiloes.com.br/lote/detalhe/6012", " Lote com: 01 RESERVATÓRIO DE AR. PATRIMÔNIO: 108055")</f>
      </c>
      <c r="C42" s="4" t="inlineStr">
        <is>
          <t>Vendido</t>
        </is>
      </c>
      <c r="D42" s="4" t="inlineStr">
        <is>
          <t>4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=HYPERLINK("https://rossileiloes.com.br/lote/detalhe/6009", "033")</f>
      </c>
      <c r="B43" s="4" t="s">
        <f>=HYPERLINK("https://rossileiloes.com.br/lote/detalhe/6009", " Lote com: 1 RADIADOR PARA RESFRIAMENTO DE AR ECOAIR; 1 TRITURADOR PARA CIDREIRA PATRIMÔNIO: 108056;108007")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=HYPERLINK("https://rossileiloes.com.br/lote/detalhe/6010", "034")</f>
      </c>
      <c r="B44" s="4" t="s">
        <f>=HYPERLINK("https://rossileiloes.com.br/lote/detalhe/6010", " Lote com: 1 VARREDEIRA DE PISO CERTEC VC50 PATRIMÔNIO: 104274")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=HYPERLINK("https://rossileiloes.com.br/lote/detalhe/6011", "035")</f>
      </c>
      <c r="B45" s="4" t="s">
        <f>=HYPERLINK("https://rossileiloes.com.br/lote/detalhe/6011", " Lote com: 2 PENEIRA VIBRATÓRIA CIRCULAR 1100MM PATRIMÔNIO: 108012;108010")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=HYPERLINK("https://rossileiloes.com.br/lote/detalhe/6015", "036")</f>
      </c>
      <c r="B46" s="4" t="s">
        <f>=HYPERLINK("https://rossileiloes.com.br/lote/detalhe/6015", " Lote com: 1 MOINHO TRITURADOR DE ERVAS RONE ; 1 MOINHO SEM INDENTIFICAÇÃO PATRIMÔNIO: 108015;108016")</f>
      </c>
      <c r="C46" s="4" t="inlineStr">
        <is>
          <t>Vendido</t>
        </is>
      </c>
      <c r="D46" s="4" t="inlineStr">
        <is>
          <t>21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=HYPERLINK("https://rossileiloes.com.br/lote/detalhe/6014", "037")</f>
      </c>
      <c r="B47" s="4" t="s">
        <f>=HYPERLINK("https://rossileiloes.com.br/lote/detalhe/6014", " Lote com: 1 MÁQUINA DE COSTURA INDUSTRIAL UNION; 1 ASPIRADOR SEM IDENTIFICAÇÃO PATRIMÔNIO: 104872;104175")</f>
      </c>
      <c r="C47" s="4" t="inlineStr">
        <is>
          <t>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=HYPERLINK("https://rossileiloes.com.br/lote/detalhe/6016", "038")</f>
      </c>
      <c r="B48" s="4" t="s">
        <f>=HYPERLINK("https://rossileiloes.com.br/lote/detalhe/6016", " Lote com: 2 ESTEIRAS TRANSPORTADORAS INCLINADA MOVEL PATRIMÔNIO: 108038;108036")</f>
      </c>
      <c r="C48" s="4" t="inlineStr">
        <is>
          <t>Vendido</t>
        </is>
      </c>
      <c r="D48" s="4" t="inlineStr">
        <is>
          <t>34</t>
        </is>
      </c>
      <c r="E48" s="5" t="inlineStr">
        <is>
          <t>4.800,00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=HYPERLINK("https://rossileiloes.com.br/lote/detalhe/6019", "039")</f>
      </c>
      <c r="B49" s="4" t="s">
        <f>=HYPERLINK("https://rossileiloes.com.br/lote/detalhe/6019", " Lote com: 1 AFIADEIRA DE FACA DE SERRA; 1 TELEVISOR CRT 20 POL.; 2 BEBEDOUROS INDUSTRIAIS IBBL PATRIMÔNIO: 104744;104689;123005;123001")</f>
      </c>
      <c r="C49" s="4" t="inlineStr">
        <is>
          <t>Vendido</t>
        </is>
      </c>
      <c r="D49" s="4" t="inlineStr">
        <is>
          <t>8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=HYPERLINK("https://rossileiloes.com.br/lote/detalhe/6017", "040")</f>
      </c>
      <c r="B50" s="4" t="s">
        <f>=HYPERLINK("https://rossileiloes.com.br/lote/detalhe/6017", " Lote com: 01 CARRO HIDRAULICO PORTA PALLET CAP. 2000 KG, ANO: 2006 PATRIMÔNIO: 108,028")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=HYPERLINK("https://rossileiloes.com.br/lote/detalhe/6018", "041")</f>
      </c>
      <c r="B51" s="4" t="s">
        <f>=HYPERLINK("https://rossileiloes.com.br/lote/detalhe/6018", " Lote com: EMPILHADEIRA MARCA HYSTER MOD H55XM CAP2290 KG, ANO: 2006  PATRIMÔNIO: 108,031")</f>
      </c>
      <c r="C51" s="4" t="inlineStr">
        <is>
          <t>Vendido</t>
        </is>
      </c>
      <c r="D51" s="4" t="inlineStr">
        <is>
          <t>46</t>
        </is>
      </c>
      <c r="E51" s="5" t="inlineStr">
        <is>
          <t>18.250,00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=HYPERLINK("https://rossileiloes.com.br/lote/detalhe/6021", "042")</f>
      </c>
      <c r="B52" s="4" t="s">
        <f>=HYPERLINK("https://rossileiloes.com.br/lote/detalhe/6021", " Lote com: EMPILHADEIRA MARCA HYSTER MOD. H1,8TX, CAP.= 1650, ANO: 2006 PATRIMÔNIO: 108,030")</f>
      </c>
      <c r="C52" s="4" t="inlineStr">
        <is>
          <t>Vendido</t>
        </is>
      </c>
      <c r="D52" s="4" t="inlineStr">
        <is>
          <t>74</t>
        </is>
      </c>
      <c r="E52" s="5" t="inlineStr">
        <is>
          <t>23.250,00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=HYPERLINK("https://rossileiloes.com.br/lote/detalhe/6020", "043")</f>
      </c>
      <c r="B53" s="4" t="s">
        <f>=HYPERLINK("https://rossileiloes.com.br/lote/detalhe/6020", " Lote com: EMPILHADEIRA MARCA HYSTERM H45XM CAP 1930 KG, ANO: 2006 PATRIMÔNIO: 108,027")</f>
      </c>
      <c r="C53" s="4" t="inlineStr">
        <is>
          <t>Vendido</t>
        </is>
      </c>
      <c r="D53" s="4" t="inlineStr">
        <is>
          <t>51</t>
        </is>
      </c>
      <c r="E53" s="5" t="inlineStr">
        <is>
          <t>18.750,00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=HYPERLINK("https://rossileiloes.com.br/lote/detalhe/6022", "044")</f>
      </c>
      <c r="B54" s="4" t="s">
        <f>=HYPERLINK("https://rossileiloes.com.br/lote/detalhe/6022", " Lote com: EMPILHADEIRA A GAS MARCA HYSTER MOD. H55XM, ANO: 2006 PATRIMÔNIO: 108,037")</f>
      </c>
      <c r="C54" s="4" t="inlineStr">
        <is>
          <t>Vendido</t>
        </is>
      </c>
      <c r="D54" s="4" t="inlineStr">
        <is>
          <t>55</t>
        </is>
      </c>
      <c r="E54" s="5" t="inlineStr">
        <is>
          <t>20.500,00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=HYPERLINK("https://rossileiloes.com.br/lote/detalhe/6023", "045")</f>
      </c>
      <c r="B55" s="4" t="s">
        <f>=HYPERLINK("https://rossileiloes.com.br/lote/detalhe/6023", " Lote com: 3 ARMÁRIO EM FORMICA; 2 SOFÁ EM TECIDO; 1 MESA ; 1 ESTANTE; 1 ARQUIVO EM FORMICA; 1 TOTEN TERMINAL PATRIMÔNIO: 104503;108140;104635;104682;104974;104575;104944;104617;104690")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=HYPERLINK("https://rossileiloes.com.br/lote/detalhe/6026", "046")</f>
      </c>
      <c r="B56" s="4" t="s">
        <f>=HYPERLINK("https://rossileiloes.com.br/lote/detalhe/6026", " Lote com: 1 LAVADORA DE PISO PLATAFORMA; 1 TANQUE CILINDRICO VERTICAL EM AÇO INOX PATRIMÔNIO: 104740;104848")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=HYPERLINK("https://rossileiloes.com.br/lote/detalhe/6024", "047")</f>
      </c>
      <c r="B57" s="4" t="s">
        <f>=HYPERLINK("https://rossileiloes.com.br/lote/detalhe/6024", " Lote com: 2 TRANSFORMADOR DE SOLDA EUTETIC; 1 MAQUINA DE SOLDA EUTETIC PATRIMÔNIO: 104748;104729;104748")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=HYPERLINK("https://rossileiloes.com.br/lote/detalhe/6027", "048")</f>
      </c>
      <c r="B58" s="4" t="s">
        <f>=HYPERLINK("https://rossileiloes.com.br/lote/detalhe/6027", " Lote com: 1 BETONEIRA 230L; 1 CARRO HIDRAULICO PORTA PALLET 2000KG PATRIMÔNIO: 104838;104162")</f>
      </c>
      <c r="C58" s="4" t="inlineStr">
        <is>
          <t>Vendido</t>
        </is>
      </c>
      <c r="D58" s="4" t="inlineStr">
        <is>
          <t>3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=HYPERLINK("https://rossileiloes.com.br/lote/detalhe/6025", "049")</f>
      </c>
      <c r="B59" s="4" t="s">
        <f>=HYPERLINK("https://rossileiloes.com.br/lote/detalhe/6025", " Lote com: 2 EXTRATOR DE CONCENTRADO CONGELADO EM AÇO INOX PATRIMÔNIO: 112040;112041")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=HYPERLINK("https://rossileiloes.com.br/lote/detalhe/6028", "050")</f>
      </c>
      <c r="B60" s="4" t="s">
        <f>=HYPERLINK("https://rossileiloes.com.br/lote/detalhe/6028", " Lote com: APROX. 210 TELEFONES CISCO, DIVERSOS MODELOS.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=HYPERLINK("https://rossileiloes.com.br/lote/detalhe/6032", "054")</f>
      </c>
      <c r="B61" s="4" t="s">
        <f>=HYPERLINK("https://rossileiloes.com.br/lote/detalhe/6032", " Lote com: VEÍCULO  MERIVA JOY, ANO/MOD.: 07/08, ,  PLACA:  MRS-3831, MANUAL, CHASSI: 9BGXL75G08C717706, RENAVAM: 00946029210, ")</f>
      </c>
      <c r="C61" s="4" t="inlineStr">
        <is>
          <t>Vendido</t>
        </is>
      </c>
      <c r="D61" s="4" t="inlineStr">
        <is>
          <t>3</t>
        </is>
      </c>
      <c r="E61" s="5" t="inlineStr">
        <is>
          <t>10.550,00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=HYPERLINK("https://rossileiloes.com.br/lote/detalhe/6046", "055")</f>
      </c>
      <c r="B62" s="4" t="s">
        <f>=HYPERLINK("https://rossileiloes.com.br/lote/detalhe/6046", "Lote com 557 lâmpadas, sendo: 228(20W); 189(40W); 140(400W)")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=HYPERLINK("https://rossileiloes.com.br/lote/detalhe/6047", "056")</f>
      </c>
      <c r="B63" s="4" t="s">
        <f>=HYPERLINK("https://rossileiloes.com.br/lote/detalhe/6047", "Lote com: 140 Luminárias diversas.")</f>
      </c>
      <c r="C63" s="4" t="inlineStr">
        <is>
          <t>Vendido</t>
        </is>
      </c>
      <c r="D63" s="4" t="inlineStr">
        <is>
          <t>5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=HYPERLINK("https://rossileiloes.com.br/lote/detalhe/6092", "057")</f>
      </c>
      <c r="B64" s="4" t="s">
        <f>=HYPERLINK("https://rossileiloes.com.br/lote/detalhe/6092", "Aproximadamente 113 unidades de luminárias da TROP")</f>
      </c>
      <c r="C64" s="4" t="inlineStr">
        <is>
          <t>Vendido</t>
        </is>
      </c>
      <c r="D64" s="4" t="inlineStr">
        <is>
          <t>5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=HYPERLINK("https://rossileiloes.com.br/lote/detalhe/6078", "058")</f>
      </c>
      <c r="B65" s="4" t="s">
        <f>=HYPERLINK("https://rossileiloes.com.br/lote/detalhe/6078", "396 MÁQUINAS DE CAFÉ: Semi Novas")</f>
      </c>
      <c r="C65" s="4" t="inlineStr">
        <is>
          <t>Vendido</t>
        </is>
      </c>
      <c r="D65" s="4" t="inlineStr">
        <is>
          <t>7</t>
        </is>
      </c>
      <c r="E65" s="5" t="inlineStr">
        <is>
          <t>85.000,00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=HYPERLINK("https://rossileiloes.com.br/lote/detalhe/6079", "059")</f>
      </c>
      <c r="B66" s="4" t="s">
        <f>=HYPERLINK("https://rossileiloes.com.br/lote/detalhe/6079", "302 MÁQUINAS DE CAFÉ: Novas para montagem. (montagem por conta do comprador (kit completo))")</f>
      </c>
      <c r="C66" s="4" t="inlineStr">
        <is>
          <t>Vendido</t>
        </is>
      </c>
      <c r="D66" s="4" t="inlineStr">
        <is>
          <t>69</t>
        </is>
      </c>
      <c r="E66" s="5" t="inlineStr">
        <is>
          <t>122.000,00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=HYPERLINK("https://rossileiloes.com.br/lote/detalhe/6080", "060")</f>
      </c>
      <c r="B67" s="4" t="s">
        <f>=HYPERLINK("https://rossileiloes.com.br/lote/detalhe/6080", "75 MÁQUINAS DE CAFÉ: Novas montadas.")</f>
      </c>
      <c r="C67" s="4" t="inlineStr">
        <is>
          <t>Vendido</t>
        </is>
      </c>
      <c r="D67" s="4" t="inlineStr">
        <is>
          <t>4</t>
        </is>
      </c>
      <c r="E67" s="5" t="inlineStr">
        <is>
          <t>26.000,00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=HYPERLINK("https://rossileiloes.com.br/lote/detalhe/6095", "061")</f>
      </c>
      <c r="B68" s="4" t="s">
        <f>=HYPERLINK("https://rossileiloes.com.br/lote/detalhe/6095", " PALETIZADORA MARCA SIG MODELO KOMBI I, SERIE IBP-5")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=HYPERLINK("https://rossileiloes.com.br/lote/detalhe/6096", "062")</f>
      </c>
      <c r="B69" s="4" t="s">
        <f>=HYPERLINK("https://rossileiloes.com.br/lote/detalhe/6096", " MAQUINA PARA EMBALAR PALLETES MARCA ROBOPAC, MODEL")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=HYPERLINK("https://rossileiloes.com.br/lote/detalhe/6093", "063")</f>
      </c>
      <c r="B70" s="4" t="s">
        <f>=HYPERLINK("https://rossileiloes.com.br/lote/detalhe/6093", " DESPALETIZADORA MARCA SIG, SERIE ICP-015, COM ELEV")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=HYPERLINK("https://rossileiloes.com.br/lote/detalhe/6097", "064")</f>
      </c>
      <c r="B71" s="4" t="s">
        <f>=HYPERLINK("https://rossileiloes.com.br/lote/detalhe/6097", " LAVADORA DE LATAS MARCA SIMONAZZI - Cooler")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=HYPERLINK("https://rossileiloes.com.br/lote/detalhe/6094", "065")</f>
      </c>
      <c r="B72" s="4" t="s">
        <f>=HYPERLINK("https://rossileiloes.com.br/lote/detalhe/6094", " EMPACOTADORA E APLICADOR FILME PVC COM TUNEL")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=HYPERLINK("https://rossileiloes.com.br/lote/detalhe/6112", "066")</f>
      </c>
      <c r="B73" s="4" t="s">
        <f>=HYPERLINK("https://rossileiloes.com.br/lote/detalhe/6112", "Luminárias, tampas, lâmpadas e reatores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2026-06-07T05:56:12.00Z</dcterms:created>
  <dc:creator>Tellks Tecnologia</dc:creator>
  <cp:revision>0</cp:revision>
</cp:coreProperties>
</file>