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SOLDA * CHANFRADEIRA * TUBOS * CANTONEIRAS *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12/01/2021 09:30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=HYPERLINK("https://rossileiloes.com.br/lote/detalhe/68913", "001")</f>
      </c>
      <c r="B11" s="4" t="s">
        <f>=HYPERLINK("https://rossileiloes.com.br/lote/detalhe/68913", " Lote com: 32 uni. Cantoneira  - Apróx.2,00 ton. - Preço por kg")</f>
      </c>
      <c r="C11" s="4" t="inlineStr">
        <is>
          <t>Vendido</t>
        </is>
      </c>
      <c r="D11" s="4" t="inlineStr">
        <is>
          <t>6</t>
        </is>
      </c>
      <c r="E11" s="5" t="inlineStr">
        <is>
          <t>9.900,00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=HYPERLINK("https://rossileiloes.com.br/lote/detalhe/68906", "002")</f>
      </c>
      <c r="B12" s="4" t="s">
        <f>=HYPERLINK("https://rossileiloes.com.br/lote/detalhe/68906", " Lote com: 27 uni. Cantoneira  Apróx. 3 ton. - Preço por kg")</f>
      </c>
      <c r="C12" s="4" t="inlineStr">
        <is>
          <t>Venda condicional</t>
        </is>
      </c>
      <c r="D12" s="4" t="inlineStr">
        <is>
          <t>3</t>
        </is>
      </c>
      <c r="E12" s="5" t="inlineStr">
        <is>
          <t>3,40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=HYPERLINK("https://rossileiloes.com.br/lote/detalhe/68920", "003")</f>
      </c>
      <c r="B13" s="4" t="s">
        <f>=HYPERLINK("https://rossileiloes.com.br/lote/detalhe/68920", " Lote com: 46 uni. Cantoneira  - Apróx 5,4 ton. - Preço por kg.")</f>
      </c>
      <c r="C13" s="4" t="inlineStr">
        <is>
          <t>Vendido</t>
        </is>
      </c>
      <c r="D13" s="4" t="inlineStr">
        <is>
          <t>2</t>
        </is>
      </c>
      <c r="E13" s="5" t="inlineStr">
        <is>
          <t>24.390,00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=HYPERLINK("https://rossileiloes.com.br/lote/detalhe/68926", "004")</f>
      </c>
      <c r="B14" s="4" t="s">
        <f>=HYPERLINK("https://rossileiloes.com.br/lote/detalhe/68926", " Lote com: 30 uni. Cantoneiras - Apróx. 4,8 Ton. - Preço por Kg")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3,00</t>
        </is>
      </c>
      <c r="F14" s="4" t="inlineStr">
        <is>
          <t>0.20</t>
        </is>
      </c>
    </row>
    <row collapsed="false" customFormat="false" customHeight="false" hidden="false" ht="12.1" outlineLevel="0" r="15">
      <c r="A15" s="5" t="s">
        <f>=HYPERLINK("https://rossileiloes.com.br/lote/detalhe/68921", "005")</f>
      </c>
      <c r="B15" s="4" t="s">
        <f>=HYPERLINK("https://rossileiloes.com.br/lote/detalhe/68921", " Lote com: 22 uni. Cantoneiras - Apróx 7,7 ton. - Preço por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3,00</t>
        </is>
      </c>
      <c r="F15" s="4" t="inlineStr">
        <is>
          <t>0.20</t>
        </is>
      </c>
    </row>
    <row collapsed="false" customFormat="false" customHeight="false" hidden="false" ht="12.1" outlineLevel="0" r="16">
      <c r="A16" s="5" t="s">
        <f>=HYPERLINK("https://rossileiloes.com.br/lote/detalhe/68923", "006")</f>
      </c>
      <c r="B16" s="4" t="s">
        <f>=HYPERLINK("https://rossileiloes.com.br/lote/detalhe/68923", " Lote com: 11 uni. Cantoneiras -  Apróx 6,3 Ton. - Preço por kg.")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3,00</t>
        </is>
      </c>
      <c r="F16" s="4" t="inlineStr">
        <is>
          <t>0.20</t>
        </is>
      </c>
    </row>
    <row collapsed="false" customFormat="false" customHeight="false" hidden="false" ht="12.1" outlineLevel="0" r="17">
      <c r="A17" s="5" t="s">
        <f>=HYPERLINK("https://rossileiloes.com.br/lote/detalhe/68925", "007")</f>
      </c>
      <c r="B17" s="4" t="s">
        <f>=HYPERLINK("https://rossileiloes.com.br/lote/detalhe/68925", " Lote com: 11 Uni. Tubo Quadrado -  Apróx. 1.1 ton. - Preço por kg.")</f>
      </c>
      <c r="C17" s="4" t="inlineStr">
        <is>
          <t>Venda condicional</t>
        </is>
      </c>
      <c r="D17" s="4" t="inlineStr">
        <is>
          <t>1</t>
        </is>
      </c>
      <c r="E17" s="5" t="inlineStr">
        <is>
          <t>4,00</t>
        </is>
      </c>
      <c r="F17" s="4" t="inlineStr">
        <is>
          <t>0.20</t>
        </is>
      </c>
    </row>
    <row collapsed="false" customFormat="false" customHeight="false" hidden="false" ht="12.1" outlineLevel="0" r="18">
      <c r="A18" s="5" t="s">
        <f>=HYPERLINK("https://rossileiloes.com.br/lote/detalhe/68922", "008")</f>
      </c>
      <c r="B18" s="4" t="s">
        <f>=HYPERLINK("https://rossileiloes.com.br/lote/detalhe/68922", " Lote com: 11 Uni. Tubo Quadrado - 1 Uni. Retangular  - Apróx 4.2 Ton. - Preço por Kg.")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4,00</t>
        </is>
      </c>
      <c r="F18" s="4" t="inlineStr">
        <is>
          <t>0.20</t>
        </is>
      </c>
    </row>
    <row collapsed="false" customFormat="false" customHeight="false" hidden="false" ht="12.1" outlineLevel="0" r="19">
      <c r="A19" s="5" t="s">
        <f>=HYPERLINK("https://rossileiloes.com.br/lote/detalhe/68924", "009")</f>
      </c>
      <c r="B19" s="4" t="s">
        <f>=HYPERLINK("https://rossileiloes.com.br/lote/detalhe/68924", " Lote com: 5 Uni. Tubo Redondo - Apróx 250 kg. - Preço por 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=HYPERLINK("https://rossileiloes.com.br/lote/detalhe/68909", "010")</f>
      </c>
      <c r="B20" s="4" t="s">
        <f>=HYPERLINK("https://rossileiloes.com.br/lote/detalhe/68909", " Lote com: 3 Uni. Tubo Redondo - Apróx. 430 Kg. - Preço Por kg.")</f>
      </c>
      <c r="C20" s="4" t="inlineStr">
        <is>
          <t>Venda condicional</t>
        </is>
      </c>
      <c r="D20" s="4" t="inlineStr">
        <is>
          <t>2</t>
        </is>
      </c>
      <c r="E20" s="5" t="inlineStr">
        <is>
          <t>4,20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=HYPERLINK("https://rossileiloes.com.br/lote/detalhe/68919", "011")</f>
      </c>
      <c r="B21" s="4" t="s">
        <f>=HYPERLINK("https://rossileiloes.com.br/lote/detalhe/68919", " Lote com: 14 Uni. Tubo Redondo - Apróx. 3 Ton. - Preço por kg.")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4,00</t>
        </is>
      </c>
      <c r="F21" s="4" t="inlineStr">
        <is>
          <t>0.20</t>
        </is>
      </c>
    </row>
    <row collapsed="false" customFormat="false" customHeight="false" hidden="false" ht="12.1" outlineLevel="0" r="22">
      <c r="A22" s="5" t="s">
        <f>=HYPERLINK("https://rossileiloes.com.br/lote/detalhe/68916", "012")</f>
      </c>
      <c r="B22" s="4" t="s">
        <f>=HYPERLINK("https://rossileiloes.com.br/lote/detalhe/68916", " Lote com: 7 Uni. Tubo Redondo - Apróx. 2, 3 Ton. - Preço por Kg.")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4,00</t>
        </is>
      </c>
      <c r="F22" s="4" t="inlineStr">
        <is>
          <t>0.20</t>
        </is>
      </c>
    </row>
    <row collapsed="false" customFormat="false" customHeight="false" hidden="false" ht="12.1" outlineLevel="0" r="23">
      <c r="A23" s="5" t="s">
        <f>=HYPERLINK("https://rossileiloes.com.br/lote/detalhe/68918", "013")</f>
      </c>
      <c r="B23" s="4" t="s">
        <f>=HYPERLINK("https://rossileiloes.com.br/lote/detalhe/68918", " Lote com: 14 Uni. Tubo Redondo - Apróx. 1,4 Ton. - Preço por kg.")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4,00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=HYPERLINK("https://rossileiloes.com.br/lote/detalhe/68908", "014")</f>
      </c>
      <c r="B24" s="4" t="s">
        <f>=HYPERLINK("https://rossileiloes.com.br/lote/detalhe/68908", " Lote com: 16 Uni. Tubo Redondo - Apróx 712Kg - Preço Por Kg.")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4,00</t>
        </is>
      </c>
      <c r="F24" s="4" t="inlineStr">
        <is>
          <t>0.20</t>
        </is>
      </c>
    </row>
    <row collapsed="false" customFormat="false" customHeight="false" hidden="false" ht="12.1" outlineLevel="0" r="25">
      <c r="A25" s="5" t="s">
        <f>=HYPERLINK("https://rossileiloes.com.br/lote/detalhe/68910", "015")</f>
      </c>
      <c r="B25" s="4" t="s">
        <f>=HYPERLINK("https://rossileiloes.com.br/lote/detalhe/68910", " Lote com: 9 Uni. - Tubo Redondo - Apróx 1,3 Ton. - Preço Por Kg.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4,00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=HYPERLINK("https://rossileiloes.com.br/lote/detalhe/68917", "016")</f>
      </c>
      <c r="B26" s="4" t="s">
        <f>=HYPERLINK("https://rossileiloes.com.br/lote/detalhe/68917", " Lote com: 4 Uni. - Tubo Redondo - Apróx. 1 Ton. - Preço Por Kg.")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4,00</t>
        </is>
      </c>
      <c r="F26" s="4" t="inlineStr">
        <is>
          <t>0.20</t>
        </is>
      </c>
    </row>
    <row collapsed="false" customFormat="false" customHeight="false" hidden="false" ht="12.1" outlineLevel="0" r="27">
      <c r="A27" s="5" t="s">
        <f>=HYPERLINK("https://rossileiloes.com.br/lote/detalhe/68912", "017")</f>
      </c>
      <c r="B27" s="4" t="s">
        <f>=HYPERLINK("https://rossileiloes.com.br/lote/detalhe/68912", " Lote com: 3 Uni. - Tubo Redondo - Apróx 920Kg. - Preço Por Kg.")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4,00</t>
        </is>
      </c>
      <c r="F27" s="4" t="inlineStr">
        <is>
          <t>0.20</t>
        </is>
      </c>
    </row>
    <row collapsed="false" customFormat="false" customHeight="false" hidden="false" ht="12.1" outlineLevel="0" r="28">
      <c r="A28" s="5" t="s">
        <f>=HYPERLINK("https://rossileiloes.com.br/lote/detalhe/68914", "018")</f>
      </c>
      <c r="B28" s="4" t="s">
        <f>=HYPERLINK("https://rossileiloes.com.br/lote/detalhe/68914", " Lote com: 3 Uni. - Tubo Redondo - Apróx. 728Kg - Preço Por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4,00</t>
        </is>
      </c>
      <c r="F28" s="4" t="inlineStr">
        <is>
          <t>0.20</t>
        </is>
      </c>
    </row>
    <row collapsed="false" customFormat="false" customHeight="false" hidden="false" ht="12.1" outlineLevel="0" r="29">
      <c r="A29" s="5" t="s">
        <f>=HYPERLINK("https://rossileiloes.com.br/lote/detalhe/68911", "019")</f>
      </c>
      <c r="B29" s="4" t="s">
        <f>=HYPERLINK("https://rossileiloes.com.br/lote/detalhe/68911", " Lote com: 4 Uni. - Tubo Redondo - Apróx. 1,9 Ton. - Preço Por Kg.")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0.20</t>
        </is>
      </c>
    </row>
    <row collapsed="false" customFormat="false" customHeight="false" hidden="false" ht="12.1" outlineLevel="0" r="30">
      <c r="A30" s="5" t="s">
        <f>=HYPERLINK("https://rossileiloes.com.br/lote/detalhe/68915", "020")</f>
      </c>
      <c r="B30" s="4" t="s">
        <f>=HYPERLINK("https://rossileiloes.com.br/lote/detalhe/68915", " Lote com: 3 Uni. - Tubo Redondo - Apróx. 2,2 Ton. - Preço por Kg.")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4,00</t>
        </is>
      </c>
      <c r="F30" s="4" t="inlineStr">
        <is>
          <t>0.20</t>
        </is>
      </c>
    </row>
    <row collapsed="false" customFormat="false" customHeight="false" hidden="false" ht="12.1" outlineLevel="0" r="31">
      <c r="A31" s="5" t="s">
        <f>=HYPERLINK("https://rossileiloes.com.br/lote/detalhe/68907", "021")</f>
      </c>
      <c r="B31" s="4" t="s">
        <f>=HYPERLINK("https://rossileiloes.com.br/lote/detalhe/68907", " Lote com: 3 Uni. - Tubo Redondo - Apróx. 1,9 Ton. - Preço Por Kg.")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4,00</t>
        </is>
      </c>
      <c r="F31" s="4" t="inlineStr">
        <is>
          <t>0.20</t>
        </is>
      </c>
    </row>
    <row collapsed="false" customFormat="false" customHeight="false" hidden="false" ht="12.1" outlineLevel="0" r="32">
      <c r="A32" s="5" t="s">
        <f>=HYPERLINK("https://rossileiloes.com.br/lote/detalhe/68950", "022")</f>
      </c>
      <c r="B32" s="4" t="s">
        <f>=HYPERLINK("https://rossileiloes.com.br/lote/detalhe/68950", " Máq de solda Retificadora BAMBOZZI TRR 3810 NMR 800A  - Funcionando")</f>
      </c>
      <c r="C32" s="4" t="inlineStr">
        <is>
          <t>Venda condicional</t>
        </is>
      </c>
      <c r="D32" s="4" t="inlineStr">
        <is>
          <t>1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=HYPERLINK("https://rossileiloes.com.br/lote/detalhe/68944", "023")</f>
      </c>
      <c r="B33" s="4" t="s">
        <f>=HYPERLINK("https://rossileiloes.com.br/lote/detalhe/68944", " Máq de solda Retificadora BAMBOZZI TRR 3810 NMR 800A 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=HYPERLINK("https://rossileiloes.com.br/lote/detalhe/68947", "024")</f>
      </c>
      <c r="B34" s="4" t="s">
        <f>=HYPERLINK("https://rossileiloes.com.br/lote/detalhe/68947", " Máq de solda Retificadora BAMBOZZI TRR 3810 NMR 800A 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=HYPERLINK("https://rossileiloes.com.br/lote/detalhe/68951", "025")</f>
      </c>
      <c r="B35" s="4" t="s">
        <f>=HYPERLINK("https://rossileiloes.com.br/lote/detalhe/68951", " Máq de solda Retificadora BAMBOZZI TRR 3610S NMR 600A 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=HYPERLINK("https://rossileiloes.com.br/lote/detalhe/68941", "026")</f>
      </c>
      <c r="B36" s="4" t="s">
        <f>=HYPERLINK("https://rossileiloes.com.br/lote/detalhe/68941", " Máq de solda Retificadora BAMBOZZI TRR 3610S NMR 600A  - Funcionando")</f>
      </c>
      <c r="C36" s="4" t="inlineStr">
        <is>
          <t>Venda condicional</t>
        </is>
      </c>
      <c r="D36" s="4" t="inlineStr">
        <is>
          <t>1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=HYPERLINK("https://rossileiloes.com.br/lote/detalhe/68958", "027")</f>
      </c>
      <c r="B37" s="4" t="s">
        <f>=HYPERLINK("https://rossileiloes.com.br/lote/detalhe/68958", " Lote com: 2 Uni. Virador Hidraulico de solda ZHOU XIANG YFZ-20 15 ton  - 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=HYPERLINK("https://rossileiloes.com.br/lote/detalhe/68946", "028")</f>
      </c>
      <c r="B38" s="4" t="s">
        <f>=HYPERLINK("https://rossileiloes.com.br/lote/detalhe/68946", " Lote com: 2 uni. Posicionador de solda 60° ZHOU XIANG FZ-20 15 ton  -")</f>
      </c>
      <c r="C38" s="4" t="inlineStr">
        <is>
          <t>Venda condicional</t>
        </is>
      </c>
      <c r="D38" s="4" t="inlineStr">
        <is>
          <t>1</t>
        </is>
      </c>
      <c r="E38" s="5" t="inlineStr">
        <is>
          <t>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=HYPERLINK("https://rossileiloes.com.br/lote/detalhe/68957", "029")</f>
      </c>
      <c r="B39" s="4" t="s">
        <f>=HYPERLINK("https://rossileiloes.com.br/lote/detalhe/68957", " Lote com: 2 uni. Posicionador de solda 60° ZHOU XIANG FZ-20 15 ton  -")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=HYPERLINK("https://rossileiloes.com.br/lote/detalhe/68945", "030")</f>
      </c>
      <c r="B40" s="4" t="s">
        <f>=HYPERLINK("https://rossileiloes.com.br/lote/detalhe/68945", " Máquina de compor viga ZHOU XIANG PHJ 0820 1000A  -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280.000,00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=HYPERLINK("https://rossileiloes.com.br/lote/detalhe/68960", "031")</f>
      </c>
      <c r="B41" s="4" t="s">
        <f>=HYPERLINK("https://rossileiloes.com.br/lote/detalhe/68960", " Máq de compor perfil ZHOU XIANG HZJ1020  -")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=HYPERLINK("https://rossileiloes.com.br/lote/detalhe/68949", "032")</f>
      </c>
      <c r="B42" s="4" t="s">
        <f>=HYPERLINK("https://rossileiloes.com.br/lote/detalhe/68949", " Mesa de rolos ZHOU XIANG  - SEM USO")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=HYPERLINK("https://rossileiloes.com.br/lote/detalhe/68959", "033")</f>
      </c>
      <c r="B43" s="4" t="s">
        <f>=HYPERLINK("https://rossileiloes.com.br/lote/detalhe/68959", " Mesa de rolos ZHOU XIANG  - SEM USO")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=HYPERLINK("https://rossileiloes.com.br/lote/detalhe/68954", "034")</f>
      </c>
      <c r="B44" s="4" t="s">
        <f>=HYPERLINK("https://rossileiloes.com.br/lote/detalhe/68954", " Mesa de rolos ZHOU XIANG  - SEM USO")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=HYPERLINK("https://rossileiloes.com.br/lote/detalhe/68942", "035")</f>
      </c>
      <c r="B45" s="4" t="s">
        <f>=HYPERLINK("https://rossileiloes.com.br/lote/detalhe/68942", " Mesa de rolos ZHOU XIANG  -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=HYPERLINK("https://rossileiloes.com.br/lote/detalhe/68953", "036")</f>
      </c>
      <c r="B46" s="4" t="s">
        <f>=HYPERLINK("https://rossileiloes.com.br/lote/detalhe/68953", " Mesa de rolos ZHOU XIANG  -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=HYPERLINK("https://rossileiloes.com.br/lote/detalhe/68956", "037")</f>
      </c>
      <c r="B47" s="4" t="s">
        <f>=HYPERLINK("https://rossileiloes.com.br/lote/detalhe/68956", " Mesa de rolos ZHOU XIANG  -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=HYPERLINK("https://rossileiloes.com.br/lote/detalhe/68955", "038")</f>
      </c>
      <c r="B48" s="4" t="s">
        <f>=HYPERLINK("https://rossileiloes.com.br/lote/detalhe/68955", " Mesa de rolos ZHOU XIANG  -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=HYPERLINK("https://rossileiloes.com.br/lote/detalhe/68943", "039")</f>
      </c>
      <c r="B49" s="4" t="s">
        <f>=HYPERLINK("https://rossileiloes.com.br/lote/detalhe/68943", " Mesa de rolos ZHOU XIANG  -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=HYPERLINK("https://rossileiloes.com.br/lote/detalhe/68952", "040")</f>
      </c>
      <c r="B50" s="4" t="s">
        <f>=HYPERLINK("https://rossileiloes.com.br/lote/detalhe/68952", " Mesa de rolos ZHOU XIANG  - SEM USO")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=HYPERLINK("https://rossileiloes.com.br/lote/detalhe/68948", "041")</f>
      </c>
      <c r="B51" s="4" t="s">
        <f>=HYPERLINK("https://rossileiloes.com.br/lote/detalhe/68948", " Mesa de rolos ZHOU XIANG  -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=HYPERLINK("https://rossileiloes.com.br/lote/detalhe/68961", "042")</f>
      </c>
      <c r="B52" s="4" t="s">
        <f>=HYPERLINK("https://rossileiloes.com.br/lote/detalhe/68961", " Mesa de rolos ZHOU XIANG  -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=HYPERLINK("https://rossileiloes.com.br/lote/detalhe/68962", "043")</f>
      </c>
      <c r="B53" s="4" t="s">
        <f>=HYPERLINK("https://rossileiloes.com.br/lote/detalhe/68962", " Mesa de rolos ZHOU XIANG  -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=HYPERLINK("https://rossileiloes.com.br/lote/detalhe/68963", "044")</f>
      </c>
      <c r="B54" s="4" t="s">
        <f>=HYPERLINK("https://rossileiloes.com.br/lote/detalhe/68963", " Mesa de rolos ZHOU XIANG  -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=HYPERLINK("https://rossileiloes.com.br/lote/detalhe/68964", "045")</f>
      </c>
      <c r="B55" s="4" t="s">
        <f>=HYPERLINK("https://rossileiloes.com.br/lote/detalhe/68964", " Mesa de rolos ZHOU XIANG  -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=HYPERLINK("https://rossileiloes.com.br/lote/detalhe/68965", "046")</f>
      </c>
      <c r="B56" s="4" t="s">
        <f>=HYPERLINK("https://rossileiloes.com.br/lote/detalhe/68965", " Mesa de rolos ZHOU XIANG  -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=HYPERLINK("https://rossileiloes.com.br/lote/detalhe/68966", "047")</f>
      </c>
      <c r="B57" s="4" t="s">
        <f>=HYPERLINK("https://rossileiloes.com.br/lote/detalhe/68966", " Mesa de rolos ZHOU XIANG  - SEM USO")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=HYPERLINK("https://rossileiloes.com.br/lote/detalhe/68967", "048")</f>
      </c>
      <c r="B58" s="4" t="s">
        <f>=HYPERLINK("https://rossileiloes.com.br/lote/detalhe/68967", " Mesa de rolos ZHOU XIANG  - SEM 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=HYPERLINK("https://rossileiloes.com.br/lote/detalhe/68968", "049")</f>
      </c>
      <c r="B59" s="4" t="s">
        <f>=HYPERLINK("https://rossileiloes.com.br/lote/detalhe/68968", " Mesa de rolos ZHOU XIANG  - SEM USO")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=HYPERLINK("https://rossileiloes.com.br/lote/detalhe/68969", "050")</f>
      </c>
      <c r="B60" s="4" t="s">
        <f>=HYPERLINK("https://rossileiloes.com.br/lote/detalhe/68969", " Mesa de rolos ZHOU XIANG  -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=HYPERLINK("https://rossileiloes.com.br/lote/detalhe/68971", "051")</f>
      </c>
      <c r="B61" s="4" t="s">
        <f>=HYPERLINK("https://rossileiloes.com.br/lote/detalhe/68971", " Mesa de rolos ZHOU XIANG  - SEM USO")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=HYPERLINK("https://rossileiloes.com.br/lote/detalhe/68977", "052")</f>
      </c>
      <c r="B62" s="4" t="s">
        <f>=HYPERLINK("https://rossileiloes.com.br/lote/detalhe/68977", " Mesa de rolos ZHOU XIANG  -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=HYPERLINK("https://rossileiloes.com.br/lote/detalhe/68970", "053")</f>
      </c>
      <c r="B63" s="4" t="s">
        <f>=HYPERLINK("https://rossileiloes.com.br/lote/detalhe/68970", " Mesa de rolos ZHOU XIANG  - SEM USO")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=HYPERLINK("https://rossileiloes.com.br/lote/detalhe/68973", "054")</f>
      </c>
      <c r="B64" s="4" t="s">
        <f>=HYPERLINK("https://rossileiloes.com.br/lote/detalhe/68973", " Carrinho de transporte ZHOU XIANG YGJ-15 15 ton  - SEM USO")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=HYPERLINK("https://rossileiloes.com.br/lote/detalhe/68974", "055")</f>
      </c>
      <c r="B65" s="4" t="s">
        <f>=HYPERLINK("https://rossileiloes.com.br/lote/detalhe/68974", " Carrinho de transporte ZHOU XIANG YGJ-15 15 ton  - SEM USO")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=HYPERLINK("https://rossileiloes.com.br/lote/detalhe/68975", "056")</f>
      </c>
      <c r="B66" s="4" t="s">
        <f>=HYPERLINK("https://rossileiloes.com.br/lote/detalhe/68975", " Carrinho de transporte ZHOU XIANG YGJ-15 15 ton  - SEM USO")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=HYPERLINK("https://rossileiloes.com.br/lote/detalhe/68976", "057")</f>
      </c>
      <c r="B67" s="4" t="s">
        <f>=HYPERLINK("https://rossileiloes.com.br/lote/detalhe/68976", " Carrinho de transporte ZHOU XIANG YGJ-15 15 ton  - 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=HYPERLINK("https://rossileiloes.com.br/lote/detalhe/68972", "058")</f>
      </c>
      <c r="B68" s="4" t="s">
        <f>=HYPERLINK("https://rossileiloes.com.br/lote/detalhe/68972", " Carrinho de transporte ZHOU XIANG YGJ-15 15 ton  - SEM USO")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=HYPERLINK("https://rossileiloes.com.br/lote/detalhe/68979", "059")</f>
      </c>
      <c r="B69" s="4" t="s">
        <f>=HYPERLINK("https://rossileiloes.com.br/lote/detalhe/68979", " Carrinho de transporte ZHOU XIANG YGJ-15 15 ton  -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=HYPERLINK("https://rossileiloes.com.br/lote/detalhe/68981", "060")</f>
      </c>
      <c r="B70" s="4" t="s">
        <f>=HYPERLINK("https://rossileiloes.com.br/lote/detalhe/68981", " Carrinho de transporte ZHOU XIANG YGJ-15 15 ton  - SEM USO")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=HYPERLINK("https://rossileiloes.com.br/lote/detalhe/68978", "061")</f>
      </c>
      <c r="B71" s="4" t="s">
        <f>=HYPERLINK("https://rossileiloes.com.br/lote/detalhe/68978", " Carrinho de transporte ZHOU XIANG YGJ-15 15 ton  -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=HYPERLINK("https://rossileiloes.com.br/lote/detalhe/68982", "062")</f>
      </c>
      <c r="B72" s="4" t="s">
        <f>=HYPERLINK("https://rossileiloes.com.br/lote/detalhe/68982", " Carrinho de transporte ZHOU XIANG YGJ-15 15 ton  - SEM USO")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=HYPERLINK("https://rossileiloes.com.br/lote/detalhe/68980", "063")</f>
      </c>
      <c r="B73" s="4" t="s">
        <f>=HYPERLINK("https://rossileiloes.com.br/lote/detalhe/68980", " Carrinho de transporte ZHOU XIANG YGJ-15 15 ton  - SEM USO")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=HYPERLINK("https://rossileiloes.com.br/lote/detalhe/68983", "064")</f>
      </c>
      <c r="B74" s="4" t="s">
        <f>=HYPERLINK("https://rossileiloes.com.br/lote/detalhe/68983", " Carrinho de transporte ZHOU XIANG YGJ-15 15 ton  -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=HYPERLINK("https://rossileiloes.com.br/lote/detalhe/68984", "065")</f>
      </c>
      <c r="B75" s="4" t="s">
        <f>=HYPERLINK("https://rossileiloes.com.br/lote/detalhe/68984", " FURADEIRA DE PISO DIAMOND CORE DRILL Z1Z-CF02-255 2600W  -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=HYPERLINK("https://rossileiloes.com.br/lote/detalhe/68985", "066")</f>
      </c>
      <c r="B76" s="4" t="s">
        <f>=HYPERLINK("https://rossileiloes.com.br/lote/detalhe/68985", " FURADEIRA DE PISO DIAMOND CORE DRILL Z1Z-CF02-255 2600W  - SEM USO")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=HYPERLINK("https://rossileiloes.com.br/lote/detalhe/68986", "067")</f>
      </c>
      <c r="B77" s="4" t="s">
        <f>=HYPERLINK("https://rossileiloes.com.br/lote/detalhe/68986", " FURADEIRA DE PISO DIAMOND CORE DRILL Z1Z-CF02-255 2600W  -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=HYPERLINK("https://rossileiloes.com.br/lote/detalhe/68988", "068")</f>
      </c>
      <c r="B78" s="4" t="s">
        <f>=HYPERLINK("https://rossileiloes.com.br/lote/detalhe/68988", " Furadeira para concreto DIAMOND CORE DRILL Z1Z-CF05-80 1500W  - SEM USO")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=HYPERLINK("https://rossileiloes.com.br/lote/detalhe/68987", "069")</f>
      </c>
      <c r="B79" s="4" t="s">
        <f>=HYPERLINK("https://rossileiloes.com.br/lote/detalhe/68987", " Furadeira para concreto DIAMOND CORE DRILL Z1Z-CF05-80 1500W  - SEM USO")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=HYPERLINK("https://rossileiloes.com.br/lote/detalhe/68989", "070")</f>
      </c>
      <c r="B80" s="4" t="s">
        <f>=HYPERLINK("https://rossileiloes.com.br/lote/detalhe/68989", " Furadeira para concreto DIAMOND CORE DRILL Z1Z-CF05-80 1500W  - SEM USO")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=HYPERLINK("https://rossileiloes.com.br/lote/detalhe/68991", "071")</f>
      </c>
      <c r="B81" s="4" t="s">
        <f>=HYPERLINK("https://rossileiloes.com.br/lote/detalhe/68991", " Furadeira para concreto DIAMOND CORE DRILL Z1Z-CF05-80 1500W  - SEM USO")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=HYPERLINK("https://rossileiloes.com.br/lote/detalhe/68990", "072")</f>
      </c>
      <c r="B82" s="4" t="s">
        <f>=HYPERLINK("https://rossileiloes.com.br/lote/detalhe/68990", " Furadeira para concreto DIAMOND CORE DRILL Z1Z-CF05-80 1500W  - SEM USO")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=HYPERLINK("https://rossileiloes.com.br/lote/detalhe/68992", "073")</f>
      </c>
      <c r="B83" s="4" t="s">
        <f>=HYPERLINK("https://rossileiloes.com.br/lote/detalhe/68992", " Furadeira para concreto DIAMOND CORE DRILL Z1Z-CF05-80 1500W  - SEM USO")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=HYPERLINK("https://rossileiloes.com.br/lote/detalhe/68993", "074")</f>
      </c>
      <c r="B84" s="4" t="s">
        <f>=HYPERLINK("https://rossileiloes.com.br/lote/detalhe/68993", " Furadeira para concreto DIAMOND CORE DRILL Z1Z-CF05-80 1500W  - SEM USO")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=HYPERLINK("https://rossileiloes.com.br/lote/detalhe/68996", "075")</f>
      </c>
      <c r="B85" s="4" t="s">
        <f>=HYPERLINK("https://rossileiloes.com.br/lote/detalhe/68996", " Furadeira para concreto DIAMOND CORE DRILL Z1Z-CF05-80 1500W  - SEM USO")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=HYPERLINK("https://rossileiloes.com.br/lote/detalhe/68995", "076")</f>
      </c>
      <c r="B86" s="4" t="s">
        <f>=HYPERLINK("https://rossileiloes.com.br/lote/detalhe/68995", " Furadeira para concreto DIAMOND CORE DRILL Z1Z-CF05-80 1500W  - SEM USO")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=HYPERLINK("https://rossileiloes.com.br/lote/detalhe/69001", "077")</f>
      </c>
      <c r="B87" s="4" t="s">
        <f>=HYPERLINK("https://rossileiloes.com.br/lote/detalhe/69001", " Furadeira para concreto DIAMOND CORE DRILL Z1Z-CF05-80 1500W  -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=HYPERLINK("https://rossileiloes.com.br/lote/detalhe/68994", "078")</f>
      </c>
      <c r="B88" s="4" t="s">
        <f>=HYPERLINK("https://rossileiloes.com.br/lote/detalhe/68994", " Furadeira para concreto DIAMOND CORE DRILL Z1Z-CF05-80 1500W  - SEM USO")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=HYPERLINK("https://rossileiloes.com.br/lote/detalhe/68998", "079")</f>
      </c>
      <c r="B89" s="4" t="s">
        <f>=HYPERLINK("https://rossileiloes.com.br/lote/detalhe/68998", " Furadeira para concreto DIAMOND CORE DRILL Z1Z-CF05-80 1500W  - SEM USO")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=HYPERLINK("https://rossileiloes.com.br/lote/detalhe/68999", "080")</f>
      </c>
      <c r="B90" s="4" t="s">
        <f>=HYPERLINK("https://rossileiloes.com.br/lote/detalhe/68999", " Furadeira para concreto DIAMOND CORE DRILL Z1Z-CF05-80 1500W  - SEM USO")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=HYPERLINK("https://rossileiloes.com.br/lote/detalhe/68997", "081")</f>
      </c>
      <c r="B91" s="4" t="s">
        <f>=HYPERLINK("https://rossileiloes.com.br/lote/detalhe/68997", " Furadeira para concreto DIAMOND CORE DRILL Z1Z-CF05-80 1500W  - SEM USO")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=HYPERLINK("https://rossileiloes.com.br/lote/detalhe/69002", "082")</f>
      </c>
      <c r="B92" s="4" t="s">
        <f>=HYPERLINK("https://rossileiloes.com.br/lote/detalhe/69002", " Furadeira para concreto DIAMOND CORE DRILL Z1Z-CF05-80 1500W  - SEM USO")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=HYPERLINK("https://rossileiloes.com.br/lote/detalhe/69000", "083")</f>
      </c>
      <c r="B93" s="4" t="s">
        <f>=HYPERLINK("https://rossileiloes.com.br/lote/detalhe/69000", " Furadeira para concreto DIAMOND CORE DRILL Z1Z-CF05-80 1500W  - SEM USO")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=HYPERLINK("https://rossileiloes.com.br/lote/detalhe/69003", "084")</f>
      </c>
      <c r="B94" s="4" t="s">
        <f>=HYPERLINK("https://rossileiloes.com.br/lote/detalhe/69003", " Furadeira para concreto DIAMOND CORE DRILL Z1Z-CF05-80 1500W  - SEM USO")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=HYPERLINK("https://rossileiloes.com.br/lote/detalhe/69004", "085")</f>
      </c>
      <c r="B95" s="4" t="s">
        <f>=HYPERLINK("https://rossileiloes.com.br/lote/detalhe/69004", " Furadeira para concreto DIAMOND CORE DRILL Z1Z-CF05-80 1500W  -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=HYPERLINK("https://rossileiloes.com.br/lote/detalhe/69005", "086")</f>
      </c>
      <c r="B96" s="4" t="s">
        <f>=HYPERLINK("https://rossileiloes.com.br/lote/detalhe/69005", " Furadeira para concreto DIAMOND CORE DRILL Z1Z-CF05-80 1500W  - SEM USO")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=HYPERLINK("https://rossileiloes.com.br/lote/detalhe/69006", "087")</f>
      </c>
      <c r="B97" s="4" t="s">
        <f>=HYPERLINK("https://rossileiloes.com.br/lote/detalhe/69006", " Furadeira para concreto DIAMOND CORE DRILL Z1Z-CF05-80 1500W  - SEM USO")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=HYPERLINK("https://rossileiloes.com.br/lote/detalhe/69007", "088")</f>
      </c>
      <c r="B98" s="4" t="s">
        <f>=HYPERLINK("https://rossileiloes.com.br/lote/detalhe/69007", " Chanfradeira ARC ANGLE CHAMFER MR-R300B 550W  - SEM USO")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1.800,00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=HYPERLINK("https://rossileiloes.com.br/lote/detalhe/69008", "089")</f>
      </c>
      <c r="B99" s="4" t="s">
        <f>=HYPERLINK("https://rossileiloes.com.br/lote/detalhe/69008", " Chanfradeira ARC ANGLE CHAMFER MR-R300B 550W  - SEM USO")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1.800,00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=HYPERLINK("https://rossileiloes.com.br/lote/detalhe/69010", "090")</f>
      </c>
      <c r="B100" s="4" t="s">
        <f>=HYPERLINK("https://rossileiloes.com.br/lote/detalhe/69010", " Chanfradeira ARC ANGLE CHAMFER MR-R300B 550W  - SEM USO")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1.800,00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=HYPERLINK("https://rossileiloes.com.br/lote/detalhe/69011", "091")</f>
      </c>
      <c r="B101" s="4" t="s">
        <f>=HYPERLINK("https://rossileiloes.com.br/lote/detalhe/69011", " Chanfradeira ARC ANGLE CHAMFER R200 250W  - SEM USO")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=HYPERLINK("https://rossileiloes.com.br/lote/detalhe/69028", "092")</f>
      </c>
      <c r="B102" s="4" t="s">
        <f>=HYPERLINK("https://rossileiloes.com.br/lote/detalhe/69028", " Chanfradeira MR CHAMFER 620W  -")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=HYPERLINK("https://rossileiloes.com.br/lote/detalhe/69031", "093")</f>
      </c>
      <c r="B103" s="4" t="s">
        <f>=HYPERLINK("https://rossileiloes.com.br/lote/detalhe/69031", " Chanfradeira MR CHAMFER 620W  -")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=HYPERLINK("https://rossileiloes.com.br/lote/detalhe/69032", "094")</f>
      </c>
      <c r="B104" s="4" t="s">
        <f>=HYPERLINK("https://rossileiloes.com.br/lote/detalhe/69032", " Chanfradeira MR CHAMFER 620W  -")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=HYPERLINK("https://rossileiloes.com.br/lote/detalhe/69033", "095")</f>
      </c>
      <c r="B105" s="4" t="s">
        <f>=HYPERLINK("https://rossileiloes.com.br/lote/detalhe/69033", " Chanfradeira MR CHAMFER 620W  -")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=HYPERLINK("https://rossileiloes.com.br/lote/detalhe/69034", "096")</f>
      </c>
      <c r="B106" s="4" t="s">
        <f>=HYPERLINK("https://rossileiloes.com.br/lote/detalhe/69034", " Chanfradeira MR CHAMFER 620W  -")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=HYPERLINK("https://rossileiloes.com.br/lote/detalhe/69035", "097")</f>
      </c>
      <c r="B107" s="4" t="s">
        <f>=HYPERLINK("https://rossileiloes.com.br/lote/detalhe/69035", " Chanfradeira MR CHAMFER 620W  -")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=HYPERLINK("https://rossileiloes.com.br/lote/detalhe/69036", "098")</f>
      </c>
      <c r="B108" s="4" t="s">
        <f>=HYPERLINK("https://rossileiloes.com.br/lote/detalhe/69036", " Chanfradeira MR CHAMFER 620W  -")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=HYPERLINK("https://rossileiloes.com.br/lote/detalhe/69037", "099")</f>
      </c>
      <c r="B109" s="4" t="s">
        <f>=HYPERLINK("https://rossileiloes.com.br/lote/detalhe/69037", " Chanfradeira MR CHAMFER 620W  -")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=HYPERLINK("https://rossileiloes.com.br/lote/detalhe/69038", "100")</f>
      </c>
      <c r="B110" s="4" t="s">
        <f>=HYPERLINK("https://rossileiloes.com.br/lote/detalhe/69038", " Chanfradeira MR CHAMFER 620W  -")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=HYPERLINK("https://rossileiloes.com.br/lote/detalhe/69009", "101")</f>
      </c>
      <c r="B111" s="4" t="s">
        <f>=HYPERLINK("https://rossileiloes.com.br/lote/detalhe/69009", " Chanfradeira MR CHAMFER 620W  -")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=HYPERLINK("https://rossileiloes.com.br/lote/detalhe/69040", "102")</f>
      </c>
      <c r="B112" s="4" t="s">
        <f>=HYPERLINK("https://rossileiloes.com.br/lote/detalhe/69040", " Chanfradeira MR CHAMFER 620W  -")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=HYPERLINK("https://rossileiloes.com.br/lote/detalhe/69043", "103")</f>
      </c>
      <c r="B113" s="4" t="s">
        <f>=HYPERLINK("https://rossileiloes.com.br/lote/detalhe/69043", " Chanfradeira MR CHAMFER 620W  -")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=HYPERLINK("https://rossileiloes.com.br/lote/detalhe/69047", "104")</f>
      </c>
      <c r="B114" s="4" t="s">
        <f>=HYPERLINK("https://rossileiloes.com.br/lote/detalhe/69047", " Chanfradeira MR CHAMFER 620W  -")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=HYPERLINK("https://rossileiloes.com.br/lote/detalhe/69044", "105")</f>
      </c>
      <c r="B115" s="4" t="s">
        <f>=HYPERLINK("https://rossileiloes.com.br/lote/detalhe/69044", " Chanfradeira MR CHAMFER 620W  -")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=HYPERLINK("https://rossileiloes.com.br/lote/detalhe/69027", "106")</f>
      </c>
      <c r="B116" s="4" t="s">
        <f>=HYPERLINK("https://rossileiloes.com.br/lote/detalhe/69027", " Punçonadeira CNC FIN CNC MACHINI PPD103B  -")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113.000,00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=HYPERLINK("https://rossileiloes.com.br/lote/detalhe/69014", "107")</f>
      </c>
      <c r="B117" s="4" t="s">
        <f>=HYPERLINK("https://rossileiloes.com.br/lote/detalhe/69014", " Lote com: 2 uni. Virador de Viga STIERLI-BIERG ROT 600 6000 KG  - Funcionando")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=HYPERLINK("https://rossileiloes.com.br/lote/detalhe/69045", "108")</f>
      </c>
      <c r="B118" s="4" t="s">
        <f>=HYPERLINK("https://rossileiloes.com.br/lote/detalhe/69045", " Lote com: 2 uni. Virador de Viga STIERLI-BIERG ROT 600 6000 KG  - Funcionando")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=HYPERLINK("https://rossileiloes.com.br/lote/detalhe/69016", "109")</f>
      </c>
      <c r="B119" s="4" t="s">
        <f>=HYPERLINK("https://rossileiloes.com.br/lote/detalhe/69016", " Lote com: 2 uni. Virador de Viga STIERLI-BIERG ROT 1000 6000 KG  - Funcionando")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=HYPERLINK("https://rossileiloes.com.br/lote/detalhe/69017", "110")</f>
      </c>
      <c r="B120" s="4" t="s">
        <f>=HYPERLINK("https://rossileiloes.com.br/lote/detalhe/69017", " Lote com: 2 uni. Virador de Viga STIERLI-BIERG ROT 1000 6000 KG  - Funcionando")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=HYPERLINK("https://rossileiloes.com.br/lote/detalhe/69019", "111")</f>
      </c>
      <c r="B121" s="4" t="s">
        <f>=HYPERLINK("https://rossileiloes.com.br/lote/detalhe/69019", " Lote com: 2 uni. Virador de Viga STIERLI-BIERG ROT 1000 6000 KG  - Funcionando")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=HYPERLINK("https://rossileiloes.com.br/lote/detalhe/69026", "112")</f>
      </c>
      <c r="B122" s="4" t="s">
        <f>=HYPERLINK("https://rossileiloes.com.br/lote/detalhe/69026", " Lote com: 2 uni. Virador de Viga STIERLI-BIERG ROT 1500 6000 KG  - Funcionando")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45.000,00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=HYPERLINK("https://rossileiloes.com.br/lote/detalhe/69022", "113")</f>
      </c>
      <c r="B123" s="4" t="s">
        <f>=HYPERLINK("https://rossileiloes.com.br/lote/detalhe/69022", " Lote com: 2 uni. Virador de Viga STIERLI-BIERG ROT 1500 6000 KG  - Funcionando")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45.000,00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=HYPERLINK("https://rossileiloes.com.br/lote/detalhe/69024", "114")</f>
      </c>
      <c r="B124" s="4" t="s">
        <f>=HYPERLINK("https://rossileiloes.com.br/lote/detalhe/69024", " Robô de corte a plasma KALTENBACH KC 1201 N/ T13/ M158G  - Necessita de reparos")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900.000,00</t>
        </is>
      </c>
      <c r="F124" s="4" t="inlineStr">
        <is>
          <t>2500.00</t>
        </is>
      </c>
    </row>
    <row collapsed="false" customFormat="false" customHeight="false" hidden="false" ht="12.1" outlineLevel="0" r="125">
      <c r="A125" s="5" t="s">
        <f>=HYPERLINK("https://rossileiloes.com.br/lote/detalhe/69013", "115")</f>
      </c>
      <c r="B125" s="4" t="s">
        <f>=HYPERLINK("https://rossileiloes.com.br/lote/detalhe/69013", " Rosqueadeira FEMESTAL 5436  - Funcionando")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=HYPERLINK("https://rossileiloes.com.br/lote/detalhe/69012", "116")</f>
      </c>
      <c r="B126" s="4" t="s">
        <f>=HYPERLINK("https://rossileiloes.com.br/lote/detalhe/69012", " Curvadora de perfil STIERLI - BIEGER 1200 NC 1200 KN  - Funcionando")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245.000,00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=HYPERLINK("https://rossileiloes.com.br/lote/detalhe/69015", "117")</f>
      </c>
      <c r="B127" s="4" t="s">
        <f>=HYPERLINK("https://rossileiloes.com.br/lote/detalhe/69015", " Válvula gaveta de 3” flangeada NEWMANS Fig 11F-CB2 150 lbs  -")</f>
      </c>
      <c r="C127" s="4" t="inlineStr">
        <is>
          <t>Vendido</t>
        </is>
      </c>
      <c r="D127" s="4" t="inlineStr">
        <is>
          <t>2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=HYPERLINK("https://rossileiloes.com.br/lote/detalhe/69030", "118")</f>
      </c>
      <c r="B128" s="4" t="s">
        <f>=HYPERLINK("https://rossileiloes.com.br/lote/detalhe/69030", " Válvula gaveta de 3” flangeada NEWMANS Fig 11F-CB2 150 lbs  -")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=HYPERLINK("https://rossileiloes.com.br/lote/detalhe/69020", "119")</f>
      </c>
      <c r="B129" s="4" t="s">
        <f>=HYPERLINK("https://rossileiloes.com.br/lote/detalhe/69020", " Válvula gaveta de 3” flangeada NEWMANS Fig 11F-CB2 150 lbs  -")</f>
      </c>
      <c r="C129" s="4" t="inlineStr">
        <is>
          <t>Vendido</t>
        </is>
      </c>
      <c r="D129" s="4" t="inlineStr">
        <is>
          <t>2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=HYPERLINK("https://rossileiloes.com.br/lote/detalhe/69029", "120")</f>
      </c>
      <c r="B130" s="4" t="s">
        <f>=HYPERLINK("https://rossileiloes.com.br/lote/detalhe/69029", " Válvula gaveta de 3” flangeada NEWMANS Fig 11F-CB2 150 lbs  -")</f>
      </c>
      <c r="C130" s="4" t="inlineStr">
        <is>
          <t>Vendido</t>
        </is>
      </c>
      <c r="D130" s="4" t="inlineStr">
        <is>
          <t>2</t>
        </is>
      </c>
      <c r="E130" s="5" t="inlineStr">
        <is>
          <t>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=HYPERLINK("https://rossileiloes.com.br/lote/detalhe/69025", "121")</f>
      </c>
      <c r="B131" s="4" t="s">
        <f>=HYPERLINK("https://rossileiloes.com.br/lote/detalhe/69025", " Válvula gaveta de 3” flangeada NEWMANS Fig 11F-CB2 150 lbs  -")</f>
      </c>
      <c r="C131" s="4" t="inlineStr">
        <is>
          <t>Vendido</t>
        </is>
      </c>
      <c r="D131" s="4" t="inlineStr">
        <is>
          <t>2</t>
        </is>
      </c>
      <c r="E131" s="5" t="inlineStr">
        <is>
          <t>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=HYPERLINK("https://rossileiloes.com.br/lote/detalhe/69023", "122")</f>
      </c>
      <c r="B132" s="4" t="s">
        <f>=HYPERLINK("https://rossileiloes.com.br/lote/detalhe/69023", " Válvula gaveta de 3” flangeada NEWMANS Fig 11F-CB2 150 lbs  -")</f>
      </c>
      <c r="C132" s="4" t="inlineStr">
        <is>
          <t>Vendido</t>
        </is>
      </c>
      <c r="D132" s="4" t="inlineStr">
        <is>
          <t>2</t>
        </is>
      </c>
      <c r="E132" s="5" t="inlineStr">
        <is>
          <t>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=HYPERLINK("https://rossileiloes.com.br/lote/detalhe/69018", "123")</f>
      </c>
      <c r="B133" s="4" t="s">
        <f>=HYPERLINK("https://rossileiloes.com.br/lote/detalhe/69018", " Válvula gaveta de 3” flangeada NEWMANS Fig 11F-CB2 150 lbs  -")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500,00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=HYPERLINK("https://rossileiloes.com.br/lote/detalhe/69021", "124")</f>
      </c>
      <c r="B134" s="4" t="s">
        <f>=HYPERLINK("https://rossileiloes.com.br/lote/detalhe/69021", " Válvula gaveta de 6” flangeada DSI VALVES Fig 23XUF 300 lbs  -")</f>
      </c>
      <c r="C134" s="4" t="inlineStr">
        <is>
          <t>Vendido</t>
        </is>
      </c>
      <c r="D134" s="4" t="inlineStr">
        <is>
          <t>2</t>
        </is>
      </c>
      <c r="E134" s="5" t="inlineStr">
        <is>
          <t>999,99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=HYPERLINK("https://rossileiloes.com.br/lote/detalhe/69046", "125")</f>
      </c>
      <c r="B135" s="4" t="s">
        <f>=HYPERLINK("https://rossileiloes.com.br/lote/detalhe/69046", " Válvula gaveta de 6” flangeada DSI VALVES Fig 23XUF 300 lbs  -")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999,99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=HYPERLINK("https://rossileiloes.com.br/lote/detalhe/69039", "126")</f>
      </c>
      <c r="B136" s="4" t="s">
        <f>=HYPERLINK("https://rossileiloes.com.br/lote/detalhe/69039", " Válvula gaveta de 6” flangeada DSI VALVES Fig 23XUF 300 lbs  -")</f>
      </c>
      <c r="C136" s="4" t="inlineStr">
        <is>
          <t>Vendido</t>
        </is>
      </c>
      <c r="D136" s="4" t="inlineStr">
        <is>
          <t>2</t>
        </is>
      </c>
      <c r="E136" s="5" t="inlineStr">
        <is>
          <t>999,99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=HYPERLINK("https://rossileiloes.com.br/lote/detalhe/69042", "127")</f>
      </c>
      <c r="B137" s="4" t="s">
        <f>=HYPERLINK("https://rossileiloes.com.br/lote/detalhe/69042", " Válvula gaveta de 6” flangeada DSI VALVES Fig 23XUF 300 lbs  -")</f>
      </c>
      <c r="C137" s="4" t="inlineStr">
        <is>
          <t>Vendido</t>
        </is>
      </c>
      <c r="D137" s="4" t="inlineStr">
        <is>
          <t>2</t>
        </is>
      </c>
      <c r="E137" s="5" t="inlineStr">
        <is>
          <t>999,99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=HYPERLINK("https://rossileiloes.com.br/lote/detalhe/69041", "128")</f>
      </c>
      <c r="B138" s="4" t="s">
        <f>=HYPERLINK("https://rossileiloes.com.br/lote/detalhe/69041", " Válvula gaveta de 6” flangeada DSI VALVES Fig 23XUF 300 lbs  -")</f>
      </c>
      <c r="C138" s="4" t="inlineStr">
        <is>
          <t>Vendido</t>
        </is>
      </c>
      <c r="D138" s="4" t="inlineStr">
        <is>
          <t>2</t>
        </is>
      </c>
      <c r="E138" s="5" t="inlineStr">
        <is>
          <t>999,99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=HYPERLINK("https://rossileiloes.com.br/lote/detalhe/69052", "129")</f>
      </c>
      <c r="B139" s="4" t="s">
        <f>=HYPERLINK("https://rossileiloes.com.br/lote/detalhe/69052", " Válvula gaveta de 6” flangeada DSI VALVES Fig 23XUF 300 lbs  -")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999,99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=HYPERLINK("https://rossileiloes.com.br/lote/detalhe/69050", "130")</f>
      </c>
      <c r="B140" s="4" t="s">
        <f>=HYPERLINK("https://rossileiloes.com.br/lote/detalhe/69050", " Furadeira de bancada ASTEN 1 CV  - Necessita de reparos")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=HYPERLINK("https://rossileiloes.com.br/lote/detalhe/69049", "131")</f>
      </c>
      <c r="B141" s="4" t="s">
        <f>=HYPERLINK("https://rossileiloes.com.br/lote/detalhe/69049", " Furadeira de bancada BUFALO 1,5 CV  - Necessita de reparos")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1.100,00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=HYPERLINK("https://rossileiloes.com.br/lote/detalhe/69051", "132")</f>
      </c>
      <c r="B142" s="4" t="s">
        <f>=HYPERLINK("https://rossileiloes.com.br/lote/detalhe/69051", " Furadeira de bancada WEG A 560194 1,5 CV  - Necessita de reparos")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=HYPERLINK("https://rossileiloes.com.br/lote/detalhe/69053", "133")</f>
      </c>
      <c r="B143" s="4" t="s">
        <f>=HYPERLINK("https://rossileiloes.com.br/lote/detalhe/69053", " Furadeira de bancada MOTOMIL FB-160 1,5 CV  - Necessita de reparos")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200,00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=HYPERLINK("https://rossileiloes.com.br/lote/detalhe/69054", "134")</f>
      </c>
      <c r="B144" s="4" t="s">
        <f>=HYPERLINK("https://rossileiloes.com.br/lote/detalhe/69054", " Furadeira de bancada ASTEN FY-S 38 1,5 CV  - Necessita de reparos")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=HYPERLINK("https://rossileiloes.com.br/lote/detalhe/69055", "135")</f>
      </c>
      <c r="B145" s="4" t="s">
        <f>=HYPERLINK("https://rossileiloes.com.br/lote/detalhe/69055", " Guilhotina Hidráulica  PACIFIC 750 RIO 40 Hp  - Necessita de reparos")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56.000,00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=HYPERLINK("https://rossileiloes.com.br/lote/detalhe/69056", "136")</f>
      </c>
      <c r="B146" s="4" t="s">
        <f>=HYPERLINK("https://rossileiloes.com.br/lote/detalhe/69056", " Ponte rolante monoviga 19 m TERTECMAN 5 ton  - Funcionando")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=HYPERLINK("https://rossileiloes.com.br/lote/detalhe/69057", "137")</f>
      </c>
      <c r="B147" s="4" t="s">
        <f>=HYPERLINK("https://rossileiloes.com.br/lote/detalhe/69057", " Ponte rolante monoviga 19 m TERTECMAN 5 ton  - Funcionando")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75.000,00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=HYPERLINK("https://rossileiloes.com.br/lote/detalhe/69048", "138")</f>
      </c>
      <c r="B148" s="4" t="s">
        <f>=HYPERLINK("https://rossileiloes.com.br/lote/detalhe/69048", " Ponte rolante dupla viga 19 m R&amp;M SPACE MASTER - 10 Ton.")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=HYPERLINK("https://rossileiloes.com.br/lote/detalhe/69058", "139")</f>
      </c>
      <c r="B149" s="4" t="s">
        <f>=HYPERLINK("https://rossileiloes.com.br/lote/detalhe/69058", " Ponte rolante dupla viga 19 m R&amp;M SPACE MASTER - 10 Ton.")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=HYPERLINK("https://rossileiloes.com.br/lote/detalhe/69059", "140")</f>
      </c>
      <c r="B150" s="4" t="s">
        <f>=HYPERLINK("https://rossileiloes.com.br/lote/detalhe/69059", " Ponte rolante dupla viga 19 m TERTECMAN 20 ton  - Necessita de reparos")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145.000,00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=HYPERLINK("https://rossileiloes.com.br/lote/detalhe/69060", "141")</f>
      </c>
      <c r="B151" s="4" t="s">
        <f>=HYPERLINK("https://rossileiloes.com.br/lote/detalhe/69060", " Ponte rolante dupla viga 19 m TERTECMAN 20 ton  - Necessita de reparos")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145.000,00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=HYPERLINK("https://rossileiloes.com.br/lote/detalhe/69061", "142")</f>
      </c>
      <c r="B152" s="4" t="s">
        <f>=HYPERLINK("https://rossileiloes.com.br/lote/detalhe/69061", " Pórtico Rolante de dupla viga TERTECMAN 20 ton - Caminho rolamento de 66 m. Com sapatas de apoio , não precisa de fundação. - Funcionando")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300.000,00</t>
        </is>
      </c>
      <c r="F15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2026-04-26T07:35:25.00Z</dcterms:created>
  <dc:creator>Tellks Tecnologia</dc:creator>
  <cp:revision>0</cp:revision>
</cp:coreProperties>
</file>