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TRICICLO, COLEÇÃO DE BICICLETAS ANTIGAS, MOTORES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=HYPERLINK("https://rossileiloes.com.br/lote/detalhe/69399", "000")</f>
      </c>
      <c r="B11" s="4" t="s">
        <f>=HYPERLINK("https://rossileiloes.com.br/lote/detalhe/69399", "[ VÍDEO ] TRICICLO COMPLETO. MOTOR AP 1.8, SOM USB COM 04 AUTO FALANTES 69"(À PROVA D'ÁGUA), CÂMBIO 04 MARCHAS DO SP2, DOCUMENTAÇÃO EM ORDEM. FUNCIONANDO.")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10.650,00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=HYPERLINK("https://rossileiloes.com.br/lote/detalhe/69358", "002")</f>
      </c>
      <c r="B12" s="4" t="s">
        <f>=HYPERLINK("https://rossileiloes.com.br/lote/detalhe/69358", " LOTE C/ 04 PNEUS , 02 MEDIDAS 235/45/18.E 195/55/ 15.")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=HYPERLINK("https://rossileiloes.com.br/lote/detalhe/69375", "003")</f>
      </c>
      <c r="B13" s="4" t="s">
        <f>=HYPERLINK("https://rossileiloes.com.br/lote/detalhe/69375", "Colchão de Casal. King Size. (No estado)")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=HYPERLINK("https://rossileiloes.com.br/lote/detalhe/69370", "004")</f>
      </c>
      <c r="B14" s="4" t="s">
        <f>=HYPERLINK("https://rossileiloes.com.br/lote/detalhe/69370", " Jogo de Cama Antigo em Madeira Nobre c/ 09 Gavetas , Colchão Nippomag Magnetizado Terapêutico Ortopédico e 01 Mesa de Centro de madeira Nobre e tampo de vidro.")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=HYPERLINK("https://rossileiloes.com.br/lote/detalhe/69376", "005")</f>
      </c>
      <c r="B15" s="4" t="s">
        <f>=HYPERLINK("https://rossileiloes.com.br/lote/detalhe/69376", " Lote de Moedas antigas: Espanha, Chile, Portugal e Brasil, moedas de prata, bronze e outras")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=HYPERLINK("https://rossileiloes.com.br/lote/detalhe/69380", "006")</f>
      </c>
      <c r="B16" s="4" t="s">
        <f>=HYPERLINK("https://rossileiloes.com.br/lote/detalhe/69380", " Rádio Antigo Marca ABC Canarinho Década 1960. Transistorizado.Tamanho Médio em Madeira.Relíquia para Colecionadores.")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=HYPERLINK("https://rossileiloes.com.br/lote/detalhe/69377", "008")</f>
      </c>
      <c r="B17" s="4" t="s">
        <f>=HYPERLINK("https://rossileiloes.com.br/lote/detalhe/69377", " Bicicleta Antiga Monark , Relíquia para Colecionadores.")</f>
      </c>
      <c r="C17" s="4" t="inlineStr">
        <is>
          <t>Vendido</t>
        </is>
      </c>
      <c r="D17" s="4" t="inlineStr">
        <is>
          <t>6</t>
        </is>
      </c>
      <c r="E17" s="5" t="inlineStr">
        <is>
          <t>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=HYPERLINK("https://rossileiloes.com.br/lote/detalhe/69400", "009")</f>
      </c>
      <c r="B18" s="4" t="s">
        <f>=HYPERLINK("https://rossileiloes.com.br/lote/detalhe/69400", "BICICLETA ANTIGA MONARETA COR VERDE ARO 20 , FREIO DE PÉ, CAMPAINHA TRIM TRIM RELÍQUIA P/ COLECIONADORES.")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=HYPERLINK("https://rossileiloes.com.br/lote/detalhe/69378", "010")</f>
      </c>
      <c r="B19" s="4" t="s">
        <f>=HYPERLINK("https://rossileiloes.com.br/lote/detalhe/69378", " Bicicleta Antiga Monareta Aro 20, freio de pé, RELÍQUIA para Colecionadores.")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=HYPERLINK("https://rossileiloes.com.br/lote/detalhe/69401", "011")</f>
      </c>
      <c r="B20" s="4" t="s">
        <f>=HYPERLINK("https://rossileiloes.com.br/lote/detalhe/69401", "BICICLETA MONARK ANO 1948, ARO 28, FREIO DE PÉ, CAVALETE CENTRAL, CAMPAINHA TRIM TRIM, RELÍQUIA PARA COLECIONADORES.")</f>
      </c>
      <c r="C20" s="4" t="inlineStr">
        <is>
          <t>Vendido</t>
        </is>
      </c>
      <c r="D20" s="4" t="inlineStr">
        <is>
          <t>6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=HYPERLINK("https://rossileiloes.com.br/lote/detalhe/71978", "012")</f>
      </c>
      <c r="B21" s="4" t="s">
        <f>=HYPERLINK("https://rossileiloes.com.br/lote/detalhe/71978", "Mini Moto Graziella. Ano 1968. Relíquia para Colecionadores. (única a venda no Brasil)")</f>
      </c>
      <c r="C21" s="4" t="inlineStr">
        <is>
          <t>Vendido</t>
        </is>
      </c>
      <c r="D21" s="4" t="inlineStr">
        <is>
          <t>18</t>
        </is>
      </c>
      <c r="E21" s="5" t="inlineStr">
        <is>
          <t>2.840,00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=HYPERLINK("https://rossileiloes.com.br/lote/detalhe/72072", "013")</f>
      </c>
      <c r="B22" s="4" t="s">
        <f>=HYPERLINK("https://rossileiloes.com.br/lote/detalhe/72072", " Caloi Cross extra light , aro 20  Relíquia da década de 1980 para Colecionadores.")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1.050,00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=HYPERLINK("https://rossileiloes.com.br/lote/detalhe/72075", "014")</f>
      </c>
      <c r="B23" s="4" t="s">
        <f>=HYPERLINK("https://rossileiloes.com.br/lote/detalhe/72075", " Fórmula 1 Senna  Fapinha, década de 1990 , motor a Gosolina , Relíquia para Colecionadores")</f>
      </c>
      <c r="C23" s="4" t="inlineStr">
        <is>
          <t>Vendido</t>
        </is>
      </c>
      <c r="D23" s="4" t="inlineStr">
        <is>
          <t>105</t>
        </is>
      </c>
      <c r="E23" s="5" t="inlineStr">
        <is>
          <t>5.950,00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=HYPERLINK("https://rossileiloes.com.br/lote/detalhe/72077", "015")</f>
      </c>
      <c r="B24" s="4" t="s">
        <f>=HYPERLINK("https://rossileiloes.com.br/lote/detalhe/72077", " Caloi Cruiser extra light, aro 26 Relíquia da década de 1980 para Colecionadores.")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=HYPERLINK("https://rossileiloes.com.br/lote/detalhe/72073", "016")</f>
      </c>
      <c r="B25" s="4" t="s">
        <f>=HYPERLINK("https://rossileiloes.com.br/lote/detalhe/72073", " Mini Barra Circular Mirim aro 20 Relíquia da década de 1980 para Colecionadores.")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=HYPERLINK("https://rossileiloes.com.br/lote/detalhe/72076", "017")</f>
      </c>
      <c r="B26" s="4" t="s">
        <f>=HYPERLINK("https://rossileiloes.com.br/lote/detalhe/72076", " Monareta 1983 aro 20, Relíquia p/ Colecionadores ( última série produzida) Nunca foi Lavada.")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=HYPERLINK("https://rossileiloes.com.br/lote/detalhe/72074", "018")</f>
      </c>
      <c r="B27" s="4" t="s">
        <f>=HYPERLINK("https://rossileiloes.com.br/lote/detalhe/72074", " Mini Ciclo Lambreta Relíquia da década de 1950 para Colecionadores. ( Item muito Raro, Existem pouquissimas no Brasil)")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=HYPERLINK("https://rossileiloes.com.br/lote/detalhe/72089", "019")</f>
      </c>
      <c r="B28" s="4" t="s">
        <f>=HYPERLINK("https://rossileiloes.com.br/lote/detalhe/72089", " Monareta aro 20,  Relíquia da década de 1980 p/ Colecionadores")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=HYPERLINK("https://rossileiloes.com.br/lote/detalhe/72078", "020")</f>
      </c>
      <c r="B29" s="4" t="s">
        <f>=HYPERLINK("https://rossileiloes.com.br/lote/detalhe/72078", " Monark Brisa Totalmente Original aro 26, Relíquia da p/ Colecionadores")</f>
      </c>
      <c r="C29" s="4" t="inlineStr">
        <is>
          <t>Vendido</t>
        </is>
      </c>
      <c r="D29" s="4" t="inlineStr">
        <is>
          <t>5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=HYPERLINK("https://rossileiloes.com.br/lote/detalhe/72090", "021")</f>
      </c>
      <c r="B30" s="4" t="s">
        <f>=HYPERLINK("https://rossileiloes.com.br/lote/detalhe/72090", " Bicicleta Schwinn Stingray Slik aro 20 ano 1968 Made USA, Aros , paralamas e capa corrente em inox, breque de pé, dínamo , farol e lanterna original. Relíquia p/ Colecionadores. ( A princípio é a Única no Brasil)")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=HYPERLINK("https://rossileiloes.com.br/lote/detalhe/72092", "022")</f>
      </c>
      <c r="B31" s="4" t="s">
        <f>=HYPERLINK("https://rossileiloes.com.br/lote/detalhe/72092", " Caloi 10 câmbio Original, pneus Originais Pirelli aro 27,  Relíquia da década de 1980 p/ Colecionadores")</f>
      </c>
      <c r="C31" s="4" t="inlineStr">
        <is>
          <t>Vendido</t>
        </is>
      </c>
      <c r="D31" s="4" t="inlineStr">
        <is>
          <t>5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=HYPERLINK("https://rossileiloes.com.br/lote/detalhe/72091", "023")</f>
      </c>
      <c r="B32" s="4" t="s">
        <f>=HYPERLINK("https://rossileiloes.com.br/lote/detalhe/72091", " Bikenete p/ Adultos, Totalmente Original Relíquia p/ Colecionadores")</f>
      </c>
      <c r="C32" s="4" t="inlineStr">
        <is>
          <t>Vendido</t>
        </is>
      </c>
      <c r="D32" s="4" t="inlineStr">
        <is>
          <t>3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=HYPERLINK("https://rossileiloes.com.br/lote/detalhe/72093", "024")</f>
      </c>
      <c r="B33" s="4" t="s">
        <f>=HYPERLINK("https://rossileiloes.com.br/lote/detalhe/72093", " Monark BMX Pantera Freio Tambor  aro 20,  Relíquia da década de 1980 p/ Colecionadores")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=HYPERLINK("https://rossileiloes.com.br/lote/detalhe/72094", "025")</f>
      </c>
      <c r="B34" s="4" t="s">
        <f>=HYPERLINK("https://rossileiloes.com.br/lote/detalhe/72094", " Caloi Berlineta aro 20,  Relíquia da década de 1970 Totalmente Original ( exceção do banco) p/ Colecionadores")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=HYPERLINK("https://rossileiloes.com.br/lote/detalhe/72095", "026")</f>
      </c>
      <c r="B35" s="4" t="s">
        <f>=HYPERLINK("https://rossileiloes.com.br/lote/detalhe/72095", " Monark Brisa Totalmente Original aro 26, Relíquia da p/ Colecionadores")</f>
      </c>
      <c r="C35" s="4" t="inlineStr">
        <is>
          <t>Vendido</t>
        </is>
      </c>
      <c r="D35" s="4" t="inlineStr">
        <is>
          <t>4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=HYPERLINK("https://rossileiloes.com.br/lote/detalhe/72082", "027")</f>
      </c>
      <c r="B36" s="4" t="s">
        <f>=HYPERLINK("https://rossileiloes.com.br/lote/detalhe/72082", " Monark Fofita  Totalmente Original aro 10, Relíquia p/ Colecionadores ou Restauração. ( Até os Pneus são Pirelli originais)")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=HYPERLINK("https://rossileiloes.com.br/lote/detalhe/72079", "028")</f>
      </c>
      <c r="B37" s="4" t="s">
        <f>=HYPERLINK("https://rossileiloes.com.br/lote/detalhe/72079", " Caloi Cross Nylon aro 16 Totalmente Original, Relíquia para Colecionadores")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=HYPERLINK("https://rossileiloes.com.br/lote/detalhe/72081", "029")</f>
      </c>
      <c r="B38" s="4" t="s">
        <f>=HYPERLINK("https://rossileiloes.com.br/lote/detalhe/72081", " Bicicleta Cross freestyle fast boy c/ freio a disco, amortecedor de quadro c/ articulação, câmbio duplo de Marchas, suspensão dianteira. ( No estado)")</f>
      </c>
      <c r="C38" s="4" t="inlineStr">
        <is>
          <t>Vendido</t>
        </is>
      </c>
      <c r="D38" s="4" t="inlineStr">
        <is>
          <t>2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=HYPERLINK("https://rossileiloes.com.br/lote/detalhe/72083", "030")</f>
      </c>
      <c r="B39" s="4" t="s">
        <f>=HYPERLINK("https://rossileiloes.com.br/lote/detalhe/72083", " Caloi Cross aro 20 Década de 1980 Relíquia para Colecionadores ( No estado)")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=HYPERLINK("https://rossileiloes.com.br/lote/detalhe/72085", "031")</f>
      </c>
      <c r="B40" s="4" t="s">
        <f>=HYPERLINK("https://rossileiloes.com.br/lote/detalhe/72085", " Caloi 10 Sprint aro 27,  Relíquia da década de 1980 p/ Colecionadores")</f>
      </c>
      <c r="C40" s="4" t="inlineStr">
        <is>
          <t>Vendido</t>
        </is>
      </c>
      <c r="D40" s="4" t="inlineStr">
        <is>
          <t>9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=HYPERLINK("https://rossileiloes.com.br/lote/detalhe/72087", "032")</f>
      </c>
      <c r="B41" s="4" t="s">
        <f>=HYPERLINK("https://rossileiloes.com.br/lote/detalhe/72087", " BICICLETA ANTIGA DÉCADA DE 1940, ARO 28 , QUADRO DUPLO, P/ COLECIONADORES OU RESTAURAÇÃO (PNEUS PIRELLI ORIGINAL). ( NO ESTADO)")</f>
      </c>
      <c r="C41" s="4" t="inlineStr">
        <is>
          <t>Vendido</t>
        </is>
      </c>
      <c r="D41" s="4" t="inlineStr">
        <is>
          <t>4</t>
        </is>
      </c>
      <c r="E41" s="5" t="inlineStr">
        <is>
          <t>490,00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=HYPERLINK("https://rossileiloes.com.br/lote/detalhe/72088", "033")</f>
      </c>
      <c r="B42" s="4" t="s">
        <f>=HYPERLINK("https://rossileiloes.com.br/lote/detalhe/72088", " Caloi Ceci Totalmente Original aro 26, Relíquia da p/ Colecionadores (até os pneus são Pirelli originais)")</f>
      </c>
      <c r="C42" s="4" t="inlineStr">
        <is>
          <t>Vendido</t>
        </is>
      </c>
      <c r="D42" s="4" t="inlineStr">
        <is>
          <t>4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=HYPERLINK("https://rossileiloes.com.br/lote/detalhe/72080", "034")</f>
      </c>
      <c r="B43" s="4" t="s">
        <f>=HYPERLINK("https://rossileiloes.com.br/lote/detalhe/72080", " Monark Luxo Série Brasil 71 aro 26, Breque de pé , Relíquia década de 1970 p/ Colecionadores")</f>
      </c>
      <c r="C43" s="4" t="inlineStr">
        <is>
          <t>Vendido</t>
        </is>
      </c>
      <c r="D43" s="4" t="inlineStr">
        <is>
          <t>12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=HYPERLINK("https://rossileiloes.com.br/lote/detalhe/72084", "035")</f>
      </c>
      <c r="B44" s="4" t="s">
        <f>=HYPERLINK("https://rossileiloes.com.br/lote/detalhe/72084", " Caloi Ceci aro 26, Relíquia da p/ Colecionadores ( no Estado)")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=HYPERLINK("https://rossileiloes.com.br/lote/detalhe/72086", "036")</f>
      </c>
      <c r="B45" s="4" t="s">
        <f>=HYPERLINK("https://rossileiloes.com.br/lote/detalhe/72086", " Mini Grade Antigo de Tração Animal. Fabricado a aprox. 80 anos. C/ 16 discos  Original para pequenos cultivos. RELÍQUIA e em perfeito funcionamento ou para decoração.")</f>
      </c>
      <c r="C45" s="4" t="inlineStr">
        <is>
          <t>Vendido</t>
        </is>
      </c>
      <c r="D45" s="4" t="inlineStr">
        <is>
          <t>12</t>
        </is>
      </c>
      <c r="E45" s="5" t="inlineStr">
        <is>
          <t>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=HYPERLINK("https://rossileiloes.com.br/lote/detalhe/72096", "037")</f>
      </c>
      <c r="B46" s="4" t="s">
        <f>=HYPERLINK("https://rossileiloes.com.br/lote/detalhe/72096", "ARADO ANTIGO DE TRAÇÃO ANIMAL. RELÍQUIA COM MAIS DE 80 ANOS DE FABRICAÇÃO. RODA DIANTEIRA ORIGINAL EM MADEIRA COM ARCO DE FERRO. USO EM CULTIVOS DE TERRA OU DECORAÇÃO")</f>
      </c>
      <c r="C46" s="4" t="inlineStr">
        <is>
          <t>Vendido</t>
        </is>
      </c>
      <c r="D46" s="4" t="inlineStr">
        <is>
          <t>10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=HYPERLINK("https://rossileiloes.com.br/lote/detalhe/72107", "038")</f>
      </c>
      <c r="B47" s="4" t="s">
        <f>=HYPERLINK("https://rossileiloes.com.br/lote/detalhe/72107", "Monareta Kroos II Aro 20. Relíquia 100% Original, década de 1970 p/ Colecionadores. (Até pneus são originais)")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450,00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=HYPERLINK("https://rossileiloes.com.br/lote/detalhe/72109", "039")</f>
      </c>
      <c r="B48" s="4" t="s">
        <f>=HYPERLINK("https://rossileiloes.com.br/lote/detalhe/72109", "Monareta Dobramatic. Aro 20. Relíquia totalmente Original. Década de 1970 p/ Colecionadores")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=HYPERLINK("https://rossileiloes.com.br/lote/detalhe/72112", "040")</f>
      </c>
      <c r="B49" s="4" t="s">
        <f>=HYPERLINK("https://rossileiloes.com.br/lote/detalhe/72112", " Monareta Copa Aro 20, Relíquia e C/ Diversos acessórios de época, Raridade da década de 1970 p/ Colecionadores")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=HYPERLINK("https://rossileiloes.com.br/lote/detalhe/72111", "041")</f>
      </c>
      <c r="B50" s="4" t="s">
        <f>=HYPERLINK("https://rossileiloes.com.br/lote/detalhe/72111", " Monareta Olé 70 Primeira Geração Aro 20, Relíquia Totalmente Original,  década de 1970 p/ Colecionadores")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=HYPERLINK("https://rossileiloes.com.br/lote/detalhe/72110", "042")</f>
      </c>
      <c r="B51" s="4" t="s">
        <f>=HYPERLINK("https://rossileiloes.com.br/lote/detalhe/72110", " Monareta Aro 20, Relíquia década de 1970 p/ Colecionadores")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=HYPERLINK("https://rossileiloes.com.br/lote/detalhe/72108", "043")</f>
      </c>
      <c r="B52" s="4" t="s">
        <f>=HYPERLINK("https://rossileiloes.com.br/lote/detalhe/72108", " Caloi 10 câmbio Original, velocímetro digital,   Relíquia da década de 1980 p/ Colecionadores")</f>
      </c>
      <c r="C52" s="4" t="inlineStr">
        <is>
          <t>Vendido</t>
        </is>
      </c>
      <c r="D52" s="4" t="inlineStr">
        <is>
          <t>6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=HYPERLINK("https://rossileiloes.com.br/lote/detalhe/72106", "044")</f>
      </c>
      <c r="B53" s="4" t="s">
        <f>=HYPERLINK("https://rossileiloes.com.br/lote/detalhe/72106", " Caloi Mobylette RX 50cc, ano 1983Única a Venda No Brasil.Extremamente Rara, pois só foi Lançado no final de 1983.")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1.840,00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=HYPERLINK("https://rossileiloes.com.br/lote/detalhe/72115", "045")</f>
      </c>
      <c r="B54" s="4" t="s">
        <f>=HYPERLINK("https://rossileiloes.com.br/lote/detalhe/72115", "Jogo C/ 04 Pneus p/ Camionete, Marca Bridgestone 265/ 65/ R17")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=HYPERLINK("https://rossileiloes.com.br/lote/detalhe/72116", "046")</f>
      </c>
      <c r="B55" s="4" t="s">
        <f>=HYPERLINK("https://rossileiloes.com.br/lote/detalhe/72116", "Jogo C/ 04 Pneus p/ Automóveis  Marca Pirelli 215/ 50/R17")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=HYPERLINK("https://rossileiloes.com.br/lote/detalhe/72101", "047")</f>
      </c>
      <c r="B56" s="4" t="s">
        <f>=HYPERLINK("https://rossileiloes.com.br/lote/detalhe/72101", "100 GARRAFAS DE CACHAÇA SABORES VARIADOS - 700ml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=HYPERLINK("https://rossileiloes.com.br/lote/detalhe/72099", "048")</f>
      </c>
      <c r="B57" s="4" t="s">
        <f>=HYPERLINK("https://rossileiloes.com.br/lote/detalhe/72099", "100 GARRAFAS DE CACHAÇA SABORES VARIADOS - 700ml CADA GARRAFA")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=HYPERLINK("https://rossileiloes.com.br/lote/detalhe/72100", "049")</f>
      </c>
      <c r="B58" s="4" t="s">
        <f>=HYPERLINK("https://rossileiloes.com.br/lote/detalhe/72100", "100 GARRAFAS DE CACHAÇA SABORES VARIADOS - 700ml CADA GARRAFA")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=HYPERLINK("https://rossileiloes.com.br/lote/detalhe/69225", "050")</f>
      </c>
      <c r="B59" s="4" t="s">
        <f>=HYPERLINK("https://rossileiloes.com.br/lote/detalhe/69225", "10 GARRAFÕES DE 4,5 LITROS CADA DE CACHAÇA AMARELINHA ENVELHECIDA EM BARRIL DE MADEIRA DE CARVALHO")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=HYPERLINK("https://rossileiloes.com.br/lote/detalhe/69231", "051")</f>
      </c>
      <c r="B60" s="4" t="s">
        <f>=HYPERLINK("https://rossileiloes.com.br/lote/detalhe/69231", "10 GARRAFÕES DE 4,5 LITROS CADA DE CACHAÇA PRATA ENVELHECIDA EM BARRIL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=HYPERLINK("https://rossileiloes.com.br/lote/detalhe/69233", "052")</f>
      </c>
      <c r="B61" s="4" t="s">
        <f>=HYPERLINK("https://rossileiloes.com.br/lote/detalhe/69233", "KIT COLEÇÃO C/ 30 MINI GARRAFAS SUVENIR. 60ml CADA, SENDO CACHAÇA/ VODKA / BLEND/ LICORES/ COQUETEL E OUTROS. CERCA DE 30 SABORES DIFERENTES. GARRAFAS DE VIDRO, TAMPA DE ALUMÍNIO, BEBIDAS ORIGINAIS.")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=HYPERLINK("https://rossileiloes.com.br/lote/detalhe/72313", "053")</f>
      </c>
      <c r="B62" s="4" t="s">
        <f>=HYPERLINK("https://rossileiloes.com.br/lote/detalhe/72313", " BICICLETA MERCSWISS ANO 1955. TOTALMENTE ORIGINAL, RARIDADE , EMPLACADA CONFORME A LEI VIGENTE NA ÉPOCA, DOCUMENTOS DE  LICENCIAMENTO DE 1958, 1959 , 1960 E 1968 ORIGINAIS DA PREFEITURA DE SANTOS/ SP. (ÚNICA EMPLACADA E C/ LICENCIAMENTO DE ÉPOCA À VENDA NO BRASIL). PARA COLECIONADORES OU EXPOSIÇÃO ")</f>
      </c>
      <c r="C62" s="4" t="inlineStr">
        <is>
          <t>Vendido</t>
        </is>
      </c>
      <c r="D62" s="4" t="inlineStr">
        <is>
          <t>6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=HYPERLINK("https://rossileiloes.com.br/lote/detalhe/69239", "054")</f>
      </c>
      <c r="B63" s="4" t="s">
        <f>=HYPERLINK("https://rossileiloes.com.br/lote/detalhe/69239", " LOTE C/ 30 GARRAFAS DE CACHAÇA PRATA. 720ml CADA, ENVELHECIDAS NO BARRIL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=HYPERLINK("https://rossileiloes.com.br/lote/detalhe/69243", "055")</f>
      </c>
      <c r="B64" s="4" t="s">
        <f>=HYPERLINK("https://rossileiloes.com.br/lote/detalhe/69243", " 30 GARRAFAS DE CACHAÇA AMARELINHA DE ALAMBIQUE, ARMAZENADAS E ENVELHECIDAS EM BARRIL DE CARVALHO, 700ml CADA GARRAFA")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=HYPERLINK("https://rossileiloes.com.br/lote/detalhe/69241", "056")</f>
      </c>
      <c r="B65" s="4" t="s">
        <f>=HYPERLINK("https://rossileiloes.com.br/lote/detalhe/69241", " LOTE C/ 30 GARRAFAS DE CACHAÇA AMARELINHA. 720ml CADA, ENVELHECIDAS DIRETO DE BARRIS DE CARVALHO.")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=HYPERLINK("https://rossileiloes.com.br/lote/detalhe/69242", "057")</f>
      </c>
      <c r="B66" s="4" t="s">
        <f>=HYPERLINK("https://rossileiloes.com.br/lote/detalhe/69242", " 30 GARRAFAS DE CACHAÇA AMARELINHA DE ALAMBIQUE, ARMAZENADAS E ENVELHECIDAS EM BARRIL DE CARVALHO, 700ml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=HYPERLINK("https://rossileiloes.com.br/lote/detalhe/69240", "058")</f>
      </c>
      <c r="B67" s="4" t="s">
        <f>=HYPERLINK("https://rossileiloes.com.br/lote/detalhe/69240", " LOTE C/ 30 GARRAFAS DE CACHAÇA AMARELINHA. 720ml CADA, ENVELHECIDAS DIRETO DE BARRIS DE CARVALHO.")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=HYPERLINK("https://rossileiloes.com.br/lote/detalhe/69249", "059")</f>
      </c>
      <c r="B68" s="4" t="s">
        <f>=HYPERLINK("https://rossileiloes.com.br/lote/detalhe/69249", " LOTE C/ 30 GARRAFAS DE CACHAÇA DE BANANA (38 GL). 720ml CADA, FEITA COM EXTRATO NATURAL DE BANANA (CACHAÇA DA ROÇA)")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=HYPERLINK("https://rossileiloes.com.br/lote/detalhe/69245", "060")</f>
      </c>
      <c r="B69" s="4" t="s">
        <f>=HYPERLINK("https://rossileiloes.com.br/lote/detalhe/69245", " LOTE C/ 30 GARRAFAS DE COQUETEL DE MARACUJÁ 96. (13,5 GL)")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=HYPERLINK("https://rossileiloes.com.br/lote/detalhe/69290", "061")</f>
      </c>
      <c r="B70" s="4" t="s">
        <f>=HYPERLINK("https://rossileiloes.com.br/lote/detalhe/69290", " LOTE C/ 30 GARRAFAS DE CACHAÇA AMARELINHA. 720ml CADA, ENVELHECIDAS DIRETO DE BARRIS DE CARVALHO.")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=HYPERLINK("https://rossileiloes.com.br/lote/detalhe/69341", "062")</f>
      </c>
      <c r="B71" s="4" t="s">
        <f>=HYPERLINK("https://rossileiloes.com.br/lote/detalhe/69341", " Motor Honda a Gasolina  4 Tempos GX 35. Para uso Diversos como: Estacionário, Bomba d'água, Gerador, Embarcações, Engenho, Roçadeiras, Régua Vibratória, Motopoda. Entre outras funções.")</f>
      </c>
      <c r="C71" s="4" t="inlineStr">
        <is>
          <t>Vendido</t>
        </is>
      </c>
      <c r="D71" s="4" t="inlineStr">
        <is>
          <t>1</t>
        </is>
      </c>
      <c r="E71" s="5" t="inlineStr">
        <is>
          <t>490,00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=HYPERLINK("https://rossileiloes.com.br/lote/detalhe/69283", "063")</f>
      </c>
      <c r="B72" s="4" t="s">
        <f>=HYPERLINK("https://rossileiloes.com.br/lote/detalhe/69283", " LOTE C/ 30 GARRAFAS DE CACHAÇA PRATA. 720ml CADA, ENVELHECIDAS NO BARRIL DE MADEIRA")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=HYPERLINK("https://rossileiloes.com.br/lote/detalhe/69389", "064")</f>
      </c>
      <c r="B73" s="4" t="s">
        <f>=HYPERLINK("https://rossileiloes.com.br/lote/detalhe/69389", " Lote com 03 transformadores e 01 junta rotativa DSTI")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=HYPERLINK("https://rossileiloes.com.br/lote/detalhe/69246", "065")</f>
      </c>
      <c r="B74" s="4" t="s">
        <f>=HYPERLINK("https://rossileiloes.com.br/lote/detalhe/69246", " LOTE C/ 30 GARRAFAS DE COQUETEL DE PÊSSEGO. 720ml CADA.")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=HYPERLINK("https://rossileiloes.com.br/lote/detalhe/69332", "066")</f>
      </c>
      <c r="B75" s="4" t="s">
        <f>=HYPERLINK("https://rossileiloes.com.br/lote/detalhe/69332", " LOTE COM APROX. 100 UNIDADES DE SPINNERS , DIVERSOS MODELOS E CORES. (sem uso, nas caixas) [ Confira o Vídeo ]")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=HYPERLINK("https://rossileiloes.com.br/lote/detalhe/69350", "067")</f>
      </c>
      <c r="B76" s="4" t="s">
        <f>=HYPERLINK("https://rossileiloes.com.br/lote/detalhe/69350", " Motor Honda a Gasolina  4 Tempos GX 35. Para uso Diversos como: Estacionário, Bomba d'água, Gerador, Embarcações, Engenho, Roçadeiras, Régua Vibratória, Motopoda. Entre outras funções.")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=HYPERLINK("https://rossileiloes.com.br/lote/detalhe/69330", "068")</f>
      </c>
      <c r="B77" s="4" t="s">
        <f>=HYPERLINK("https://rossileiloes.com.br/lote/detalhe/69330", " LOTE COM APROX. 200 UNIDADES DE SPINNERS , DIVERSOS MODELOS E CORES. (sem uso, nas caixas) [ Confira o Vídeo ]")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=HYPERLINK("https://rossileiloes.com.br/lote/detalhe/69392", "069")</f>
      </c>
      <c r="B78" s="4" t="s">
        <f>=HYPERLINK("https://rossileiloes.com.br/lote/detalhe/69392", " Lote com 08 Manômetros Wika do Brasil")</f>
      </c>
      <c r="C78" s="4" t="inlineStr">
        <is>
          <t>Vendido</t>
        </is>
      </c>
      <c r="D78" s="4" t="inlineStr">
        <is>
          <t>2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=HYPERLINK("https://rossileiloes.com.br/lote/detalhe/69391", "070")</f>
      </c>
      <c r="B79" s="4" t="s">
        <f>=HYPERLINK("https://rossileiloes.com.br/lote/detalhe/69391", " Lote c/ Diversas Ferramentas de precisão de Vários modelos e medidas.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=HYPERLINK("https://rossileiloes.com.br/lote/detalhe/69273", "071")</f>
      </c>
      <c r="B80" s="4" t="s">
        <f>=HYPERLINK("https://rossileiloes.com.br/lote/detalhe/69273", " 30 GARRAFAS DE CACHAÇA SABOR PEQUI - 700ml CADA GARRAFA")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=HYPERLINK("https://rossileiloes.com.br/lote/detalhe/69196", "072")</f>
      </c>
      <c r="B81" s="4" t="s">
        <f>=HYPERLINK("https://rossileiloes.com.br/lote/detalhe/69196", "04 QUILOS DE SEMENTE DE UMBURANA/ AMBURANA, UTILIZADA EM ENVELHECIMENTO DE CACHAÇA OU PARA PLANTIOS, SUA MADEIRA É NOBRE , UTILIZADA NA FABRICAÇÃO DE BARRIL/ DORNAS PARA ARMAZENAMENTO DE CACHAÇA OU ENVELHECIMENTO")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=HYPERLINK("https://rossileiloes.com.br/lote/detalhe/69247", "073")</f>
      </c>
      <c r="B82" s="4" t="s">
        <f>=HYPERLINK("https://rossileiloes.com.br/lote/detalhe/69247", " LOTE C/ 30 GARRAFAS DE COQUETEL DE MARACUJÁ 96. (13,5 GL)")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=HYPERLINK("https://rossileiloes.com.br/lote/detalhe/69331", "074")</f>
      </c>
      <c r="B83" s="4" t="s">
        <f>=HYPERLINK("https://rossileiloes.com.br/lote/detalhe/69331", " LOTE COM APROX. 300 UNIDADES DE SPINNERS , DIVERSOS MODELOS E CORES. (sem uso, nas caixas) [ Confira o Vídeo ]")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=HYPERLINK("https://rossileiloes.com.br/lote/detalhe/69272", "075")</f>
      </c>
      <c r="B84" s="4" t="s">
        <f>=HYPERLINK("https://rossileiloes.com.br/lote/detalhe/69272", "100 GARRAFAS DE CACHAÇA SABORES VARIADOS - 700ml CADA GARRAFA")</f>
      </c>
      <c r="C84" s="4" t="inlineStr">
        <is>
          <t>Vendido</t>
        </is>
      </c>
      <c r="D84" s="4" t="inlineStr">
        <is>
          <t>1</t>
        </is>
      </c>
      <c r="E84" s="5" t="inlineStr">
        <is>
          <t>850,00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=HYPERLINK("https://rossileiloes.com.br/lote/detalhe/69394", "076")</f>
      </c>
      <c r="B85" s="4" t="s">
        <f>=HYPERLINK("https://rossileiloes.com.br/lote/detalhe/69394", " Lote c/ 05 Colchões/ Colchonetes p/ Solteiros (sem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=HYPERLINK("https://rossileiloes.com.br/lote/detalhe/69393", "077")</f>
      </c>
      <c r="B86" s="4" t="s">
        <f>=HYPERLINK("https://rossileiloes.com.br/lote/detalhe/69393", " Suspensão Dianteira Completa de Yamaha Rd 135. Antiga, com as mesas, bengalas, sistema de freio a disco , painel, punho e luz, canecas de farol e acelerador. (Relíquia)")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=HYPERLINK("https://rossileiloes.com.br/lote/detalhe/69323", "079")</f>
      </c>
      <c r="B87" s="4" t="s">
        <f>=HYPERLINK("https://rossileiloes.com.br/lote/detalhe/69323", "30 GARRAFAS DE CACHAÇA SABOR COQUINHO COM MEL")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=HYPERLINK("https://rossileiloes.com.br/lote/detalhe/69288", "080")</f>
      </c>
      <c r="B88" s="4" t="s">
        <f>=HYPERLINK("https://rossileiloes.com.br/lote/detalhe/69288", " LOTE COM APROX. 100 UNIDADES DE SPINNERS , DIVERSOS MODELOS E CORES. (sem uso, nas caixas) [ Confira o Vídeo ]")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=HYPERLINK("https://rossileiloes.com.br/lote/detalhe/69329", "081")</f>
      </c>
      <c r="B89" s="4" t="s">
        <f>=HYPERLINK("https://rossileiloes.com.br/lote/detalhe/69329", "30 GARRAFAS DE CACHAÇA DE CARVALHO, ENVELHECIDA EM BARRIL DE MADEIRA DE CARVALHO, (MACIA E AMADEIRADA)")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=HYPERLINK("https://rossileiloes.com.br/lote/detalhe/69347", "082")</f>
      </c>
      <c r="B90" s="4" t="s">
        <f>=HYPERLINK("https://rossileiloes.com.br/lote/detalhe/69347", " Motor Honda a Gasolina  4 Tempos GX 35. Para uso Diversos como: Estacionário, Bomba d'água, Gerador, Embarcações, Engenho, Roçadeiras, Régua Vibratória, Motopoda. Entre outras funções.")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490,00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=HYPERLINK("https://rossileiloes.com.br/lote/detalhe/69301", "083")</f>
      </c>
      <c r="B91" s="4" t="s">
        <f>=HYPERLINK("https://rossileiloes.com.br/lote/detalhe/69301", " 30 GARRAFAS DE CACHAÇA SABORES VARIADOS - 700ml CADA GARRAFA")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=HYPERLINK("https://rossileiloes.com.br/lote/detalhe/69251", "084")</f>
      </c>
      <c r="B92" s="4" t="s">
        <f>=HYPERLINK("https://rossileiloes.com.br/lote/detalhe/69251", " LOTE C/ 30 GARRAFAS DE CACHAÇA DE BANANA (38 GL). 720ml CADA, FEITA COM EXTRATO NATURAL DE BANANA (CACHAÇA DA ROÇA)")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=HYPERLINK("https://rossileiloes.com.br/lote/detalhe/69297", "085")</f>
      </c>
      <c r="B93" s="4" t="s">
        <f>=HYPERLINK("https://rossileiloes.com.br/lote/detalhe/69297", " 30 GARRAFAS DE CACHAÇA SABOR COQUNHO MEL - 700ml CADA GARRAFA")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=HYPERLINK("https://rossileiloes.com.br/lote/detalhe/69275", "086")</f>
      </c>
      <c r="B94" s="4" t="s">
        <f>=HYPERLINK("https://rossileiloes.com.br/lote/detalhe/69275", " 30 GARRAFAS DE CACHAÇA SABOR UMBURANA - 700ml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=HYPERLINK("https://rossileiloes.com.br/lote/detalhe/69248", "087")</f>
      </c>
      <c r="B95" s="4" t="s">
        <f>=HYPERLINK("https://rossileiloes.com.br/lote/detalhe/69248", " LOTE C/ 30 GARRAFAS DE COQUETEL DE PÊSSEGO. 720ml CADA.")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=HYPERLINK("https://rossileiloes.com.br/lote/detalhe/69276", "088")</f>
      </c>
      <c r="B96" s="4" t="s">
        <f>=HYPERLINK("https://rossileiloes.com.br/lote/detalhe/69276", "30 GARRAFAS DE CACHAÇA CARVALHO OURO")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=HYPERLINK("https://rossileiloes.com.br/lote/detalhe/69236", "089")</f>
      </c>
      <c r="B97" s="4" t="s">
        <f>=HYPERLINK("https://rossileiloes.com.br/lote/detalhe/69236", "LOTE C/ APROX. 30 UNIDADES , SENDO ESQUADROS METALICOS , CANTONEIRAS METALICAS E 01 REGUA METÁLICA DE 1,00 METRO MARCA VONDER..")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=HYPERLINK("https://rossileiloes.com.br/lote/detalhe/69395", "090")</f>
      </c>
      <c r="B98" s="4" t="s">
        <f>=HYPERLINK("https://rossileiloes.com.br/lote/detalhe/69395", "Lote c/ diversas ferramentas de precisão, transferido de ângulo, ponteiras Diamond de várias medidas, machos de rosca de várias medidas, limas de várias medidas e outros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=HYPERLINK("https://rossileiloes.com.br/lote/detalhe/69311", "091")</f>
      </c>
      <c r="B99" s="4" t="s">
        <f>=HYPERLINK("https://rossileiloes.com.br/lote/detalhe/69311", " 30 GARRAFAS DE CACHAÇA SABOR PEQUI - 700ml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=HYPERLINK("https://rossileiloes.com.br/lote/detalhe/69396", "092")</f>
      </c>
      <c r="B100" s="4" t="s">
        <f>=HYPERLINK("https://rossileiloes.com.br/lote/detalhe/69396", "Lote c/ 29 Ferramentas de precisão, marca Hugong, JE Tech Tool e Diamond files limas de várias medidas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=HYPERLINK("https://rossileiloes.com.br/lote/detalhe/69397", "093")</f>
      </c>
      <c r="B101" s="4" t="s">
        <f>=HYPERLINK("https://rossileiloes.com.br/lote/detalhe/69397", "APROX. 37 UN  DE MOEDAS/ DINHEIRO ANTIGO (ver especificações)")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=HYPERLINK("https://rossileiloes.com.br/lote/detalhe/69269", "094")</f>
      </c>
      <c r="B102" s="4" t="s">
        <f>=HYPERLINK("https://rossileiloes.com.br/lote/detalhe/69269", "100 GARRAFAS DE CACHAÇA SABORES VARIADOS - 700ml CADA GARRAFA")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=HYPERLINK("https://rossileiloes.com.br/lote/detalhe/69402", "095")</f>
      </c>
      <c r="B103" s="4" t="s">
        <f>=HYPERLINK("https://rossileiloes.com.br/lote/detalhe/69402", "MOTOR YANMAR 7 HP.TOTALMENTE ORIGINAL, RARIDADE. (FUNCIONANDO)")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=HYPERLINK("https://rossileiloes.com.br/lote/detalhe/69271", "096")</f>
      </c>
      <c r="B104" s="4" t="s">
        <f>=HYPERLINK("https://rossileiloes.com.br/lote/detalhe/69271", " 30 GARRAFAS DE CACHAÇA SABOR UMBURANA COM MEL - 700ml CADA GARRAFA")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=HYPERLINK("https://rossileiloes.com.br/lote/detalhe/69403", "097")</f>
      </c>
      <c r="B105" s="4" t="s">
        <f>=HYPERLINK("https://rossileiloes.com.br/lote/detalhe/69403", "MOTOR STIHL, A GASOLINA, TOTALMENTE ORIGINAL, RARIDADE. (FUNCIONANDO).")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=HYPERLINK("https://rossileiloes.com.br/lote/detalhe/72314", "098")</f>
      </c>
      <c r="B106" s="4" t="s">
        <f>=HYPERLINK("https://rossileiloes.com.br/lote/detalhe/72314", " APROX. 120 UNIDADES DE MESAS, ARMÁRIOS , ESCRIVANINHAS E PRATELEIRAS. Obs: cadeiras não inclusas.")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=HYPERLINK("https://rossileiloes.com.br/lote/detalhe/69316", "099")</f>
      </c>
      <c r="B107" s="4" t="s">
        <f>=HYPERLINK("https://rossileiloes.com.br/lote/detalhe/69316", " 30 GARRAFAS DE CACHAÇA SABOR UMBURANA COM MEL - 700ml CADA GARRAFA")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=HYPERLINK("https://rossileiloes.com.br/lote/detalhe/72316", "100")</f>
      </c>
      <c r="B108" s="4" t="s">
        <f>=HYPERLINK("https://rossileiloes.com.br/lote/detalhe/72316", " Caloi Ceci Totalmente Original aro 26, Relíquia da p/ Colecionadores ( no estado)")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=HYPERLINK("https://rossileiloes.com.br/lote/detalhe/69259", "101")</f>
      </c>
      <c r="B109" s="4" t="s">
        <f>=HYPERLINK("https://rossileiloes.com.br/lote/detalhe/69259", "30 GARRAFAS DE CACHAÇA DE CARVALHO, ENVELHECIDA EM BARRIL DE MADEIRA DE CARVALHO, (MACIA E AMADEIRADA)")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=HYPERLINK("https://rossileiloes.com.br/lote/detalhe/69303", "102")</f>
      </c>
      <c r="B110" s="4" t="s">
        <f>=HYPERLINK("https://rossileiloes.com.br/lote/detalhe/69303", "200 GARRAFAS DE CACHAÇA SABORES VARIADOS - 700ml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=HYPERLINK("https://rossileiloes.com.br/lote/detalhe/69310", "103")</f>
      </c>
      <c r="B111" s="4" t="s">
        <f>=HYPERLINK("https://rossileiloes.com.br/lote/detalhe/69310", " 30 GARRAFAS DE CACHAÇA SABOR PEQUI - 700ml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=HYPERLINK("https://rossileiloes.com.br/lote/detalhe/69287", "104")</f>
      </c>
      <c r="B112" s="4" t="s">
        <f>=HYPERLINK("https://rossileiloes.com.br/lote/detalhe/69287", "KIT COLEÇÃO C/ 30 MINI GARRAFAS SUVENIR. 60ml CADA, SENDO CACHAÇA/ VODKA / BLEND/ LICORES/ COQUETEL E OUTROS. CERCA DE 30 SABORES DIFERENTES. GARRAFAS DE VIDRO, TAMPA DE ALUMÍNIO, BEBIDAS ORIGINAIS.")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=HYPERLINK("https://rossileiloes.com.br/lote/detalhe/69244", "105")</f>
      </c>
      <c r="B113" s="4" t="s">
        <f>=HYPERLINK("https://rossileiloes.com.br/lote/detalhe/69244", " LOTE C/ 30 GARRAFAS DE CACHAÇA DE BANANA (38 GL). 720ml CADA, FEITA COM EXTRATO NATURAL DE BANANA (CACHAÇA DA ROÇA)")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=HYPERLINK("https://rossileiloes.com.br/lote/detalhe/69324", "106")</f>
      </c>
      <c r="B114" s="4" t="s">
        <f>=HYPERLINK("https://rossileiloes.com.br/lote/detalhe/69324", "30 GARRAFAS DE CACHAÇA SABOR COQUINHO COM MEL")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=HYPERLINK("https://rossileiloes.com.br/lote/detalhe/69320", "107")</f>
      </c>
      <c r="B115" s="4" t="s">
        <f>=HYPERLINK("https://rossileiloes.com.br/lote/detalhe/69320", " 30 GARRAFAS DE CACHAÇA SABOR JABUTICABA - 700ml CADA GARRAFA")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=HYPERLINK("https://rossileiloes.com.br/lote/detalhe/69355", "108")</f>
      </c>
      <c r="B116" s="4" t="s">
        <f>=HYPERLINK("https://rossileiloes.com.br/lote/detalhe/69355", " Motor Honda a Gasolina  4 Tempos GX 35. Para uso Diversos como: Estacionário, Bomba d'água, Gerador, Embarcações, Engenho, Roçadeiras, Régua Vibratória, Motopoda. Entre outras funções.")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=HYPERLINK("https://rossileiloes.com.br/lote/detalhe/69404", "109")</f>
      </c>
      <c r="B117" s="4" t="s">
        <f>=HYPERLINK("https://rossileiloes.com.br/lote/detalhe/69404", "Bicicleta Monark 10 Super,  Cor Azul, Relíquia para Colecionadores.")</f>
      </c>
      <c r="C117" s="4" t="inlineStr">
        <is>
          <t>Vendido</t>
        </is>
      </c>
      <c r="D117" s="4" t="inlineStr">
        <is>
          <t>3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=HYPERLINK("https://rossileiloes.com.br/lote/detalhe/72315", "110")</f>
      </c>
      <c r="B118" s="4" t="s">
        <f>=HYPERLINK("https://rossileiloes.com.br/lote/detalhe/72315", " BICICLETA CALOI FORMULA C ARO 20 , EMPLACADA C/ PLACA AMARELA ORIGINAL DA PREFEITURA DE GUARATINGUETÁ / SP, EMPLACADA EM 1974. RARIDADE, PARA COLECIONADORES, (ÚNICA EMPLACADA À VENDA NO BRASIL)")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=HYPERLINK("https://rossileiloes.com.br/lote/detalhe/72319", "111")</f>
      </c>
      <c r="B119" s="4" t="s">
        <f>=HYPERLINK("https://rossileiloes.com.br/lote/detalhe/72319", " Caloi Ceci Totalmente Original aro 26, Relíquia da p/ Colecionadores ( no estado)")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=HYPERLINK("https://rossileiloes.com.br/lote/detalhe/69313", "112")</f>
      </c>
      <c r="B120" s="4" t="s">
        <f>=HYPERLINK("https://rossileiloes.com.br/lote/detalhe/69313", " 30 GARRAFAS DE CACHAÇA SABOR UMBURANA - 700ml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=HYPERLINK("https://rossileiloes.com.br/lote/detalhe/69321", "113")</f>
      </c>
      <c r="B121" s="4" t="s">
        <f>=HYPERLINK("https://rossileiloes.com.br/lote/detalhe/69321", " 30 GARRAFAS DE CACHAÇA SABOR JABUTICABA - 700ml CADA GARRAFA")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=HYPERLINK("https://rossileiloes.com.br/lote/detalhe/72320", "114")</f>
      </c>
      <c r="B122" s="4" t="s">
        <f>=HYPERLINK("https://rossileiloes.com.br/lote/detalhe/72320", " MONARK PICKP 1980 TOTALMENTE ORIGINAL, RARIDADE P/ COLECIONADORES OU RESTAURAÇÃO. (ESSA É O PRIMEIRO MODELO DA CARGUEIRA)")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=HYPERLINK("https://rossileiloes.com.br/lote/detalhe/72317", "115")</f>
      </c>
      <c r="B123" s="4" t="s">
        <f>=HYPERLINK("https://rossileiloes.com.br/lote/detalhe/72317", " BICICLETA ORIGINAL, CÂMBIO DUPLO DE MARCHA (no estado)")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=HYPERLINK("https://rossileiloes.com.br/lote/detalhe/72318", "116")</f>
      </c>
      <c r="B124" s="4" t="s">
        <f>=HYPERLINK("https://rossileiloes.com.br/lote/detalhe/72318", " BICICLETA ORIGINAL, POUCO USO. ( no estado)")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=HYPERLINK("https://rossileiloes.com.br/lote/detalhe/69213", "121")</f>
      </c>
      <c r="B125" s="4" t="s">
        <f>=HYPERLINK("https://rossileiloes.com.br/lote/detalhe/69213", " 30 GARRAFAS DE CACHAÇA SABOR UMBURANA MEL, 700ml CADA GARRAFA")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=HYPERLINK("https://rossileiloes.com.br/lote/detalhe/69338", "123")</f>
      </c>
      <c r="B126" s="4" t="s">
        <f>=HYPERLINK("https://rossileiloes.com.br/lote/detalhe/69338", " LOTE COM APROX. 100 UNIDADES DE SPINNERS , DIVERSOS MODELOS E CORES. (sem uso, nas caixas) [ Confira o Vídeo ]")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=HYPERLINK("https://rossileiloes.com.br/lote/detalhe/69294", "141")</f>
      </c>
      <c r="B127" s="4" t="s">
        <f>=HYPERLINK("https://rossileiloes.com.br/lote/detalhe/69294", "KIT COLEÇÃO C/ 30 MINI GARRAFAS SUVENIR. 60ml CADA, SENDO CACHAÇA/ VODKA / BLEND/ LICORES/ COQUETEL E OUTROS. CERCA DE 30 SABORES DIFERENTES. GARRAFAS DE VIDRO, TAMPA DE ALUMÍNIO, BEBIDAS ORIGINAIS.")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=HYPERLINK("https://rossileiloes.com.br/lote/detalhe/69299", "142")</f>
      </c>
      <c r="B128" s="4" t="s">
        <f>=HYPERLINK("https://rossileiloes.com.br/lote/detalhe/69299", " 30 GARRAFAS DE CACHAÇA SABOR CANELINHA OURO - 700ml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=HYPERLINK("https://rossileiloes.com.br/lote/detalhe/69200", "146")</f>
      </c>
      <c r="B129" s="4" t="s">
        <f>=HYPERLINK("https://rossileiloes.com.br/lote/detalhe/69200", "30 GARRAFAS DE CACHAÇA SABOR GUARANÁ, 700ml CADA GARRAFA")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=HYPERLINK("https://rossileiloes.com.br/lote/detalhe/69238", "147")</f>
      </c>
      <c r="B130" s="4" t="s">
        <f>=HYPERLINK("https://rossileiloes.com.br/lote/detalhe/69238", " LOTE C/ 30 GARRAFAS DE CACHAÇA PRATA. 720ml CADA, ENVELHECIDAS NO BARRIL DE MADEIRA")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=HYPERLINK("https://rossileiloes.com.br/lote/detalhe/69296", "148")</f>
      </c>
      <c r="B131" s="4" t="s">
        <f>=HYPERLINK("https://rossileiloes.com.br/lote/detalhe/69296", " 30 GARRAFAS DE CACHAÇA SABOR COQUNHO MEL - 700ml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=HYPERLINK("https://rossileiloes.com.br/lote/detalhe/69344", "149")</f>
      </c>
      <c r="B132" s="4" t="s">
        <f>=HYPERLINK("https://rossileiloes.com.br/lote/detalhe/69344", " Motor Honda a Gasolina  4 Tempos GX 35. Para uso Diversos como: Estacionário, Bomba d'água, Gerador, Embarcações, Engenho, Roçadeiras, Régua Vibratória, Motopoda. Entre outras funções.")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490,00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=HYPERLINK("https://rossileiloes.com.br/lote/detalhe/69224", "150")</f>
      </c>
      <c r="B133" s="4" t="s">
        <f>=HYPERLINK("https://rossileiloes.com.br/lote/detalhe/69224", "03 GARRAFÕES DE 4,5 LITROS CADA DE CACHAÇA AMARELINHA ENVELHECIDA EM BARRIL DE MADEIRA DE CARVALHO")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=HYPERLINK("https://rossileiloes.com.br/lote/detalhe/69385", "154")</f>
      </c>
      <c r="B134" s="4" t="s">
        <f>=HYPERLINK("https://rossileiloes.com.br/lote/detalhe/69385", "[ VÍDEO ] LOTE C/ 10 UNIDADES DE CANTIL DE BOLSO EM INOX. 240 ml CHEIOS DE VODKA. VÁRIOS MODELOS. PRODUTO ORIGINAL (SEM USO E COM AS CAIXAS INDIVIDUAIS)")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=HYPERLINK("https://rossileiloes.com.br/lote/detalhe/69178", "155")</f>
      </c>
      <c r="B135" s="4" t="s">
        <f>=HYPERLINK("https://rossileiloes.com.br/lote/detalhe/69178", "30 GARRAFAS DE CACHAÇA SABOR LIMÃO, 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=HYPERLINK("https://rossileiloes.com.br/lote/detalhe/69252", "156")</f>
      </c>
      <c r="B136" s="4" t="s">
        <f>=HYPERLINK("https://rossileiloes.com.br/lote/detalhe/69252", " LOTE C/ 30 GARRAFAS DE COQUETEL DE PÊSSEGO. 720ml CADA.")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=HYPERLINK("https://rossileiloes.com.br/lote/detalhe/69315", "157")</f>
      </c>
      <c r="B137" s="4" t="s">
        <f>=HYPERLINK("https://rossileiloes.com.br/lote/detalhe/69315", " 30 GARRAFAS DE CACHAÇA SABOR UMBURANA COM MEL - 700ml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=HYPERLINK("https://rossileiloes.com.br/lote/detalhe/69319", "158")</f>
      </c>
      <c r="B138" s="4" t="s">
        <f>=HYPERLINK("https://rossileiloes.com.br/lote/detalhe/69319", " 30 GARRAFAS DE CACHAÇA SABOR AMARULA - 700ml CADA GARRAFA")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=HYPERLINK("https://rossileiloes.com.br/lote/detalhe/69322", "159")</f>
      </c>
      <c r="B139" s="4" t="s">
        <f>=HYPERLINK("https://rossileiloes.com.br/lote/detalhe/69322", " 30 GARRAFAS DE CACHAÇA SABOR JABUTICABA - 700ml CADA GARRAFA")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=HYPERLINK("https://rossileiloes.com.br/lote/detalhe/69345", "160")</f>
      </c>
      <c r="B140" s="4" t="s">
        <f>=HYPERLINK("https://rossileiloes.com.br/lote/detalhe/69345", " Motor Honda a Gasolina  4 Tempos GX 35. Para uso Diversos como: Estacionário, Bomba d'água, Gerador, Embarcações, Engenho, Roçadeiras, Régua Vibratória, Motopoda. Entre outras funções.")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490,00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=HYPERLINK("https://rossileiloes.com.br/lote/detalhe/69282", "161")</f>
      </c>
      <c r="B141" s="4" t="s">
        <f>=HYPERLINK("https://rossileiloes.com.br/lote/detalhe/69282", " LOTE C/ 30 GARRAFAS DE CACHAÇA PRATA. 720ml CADA, ENVELHECIDAS NO BARRIL DE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=HYPERLINK("https://rossileiloes.com.br/lote/detalhe/69235", "162")</f>
      </c>
      <c r="B142" s="4" t="s">
        <f>=HYPERLINK("https://rossileiloes.com.br/lote/detalhe/69235", "LOTE COM 04 PINGÔMETROS DE MADEIRA. GARRAFA DE 1 LITRO, TORNEIRA CROMADA, CHEIOS DE CACHAÇA ENVELHECIDA DIRETO DO BARRIL DE CARVALHO")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160,00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=HYPERLINK("https://rossileiloes.com.br/lote/detalhe/69387", "163")</f>
      </c>
      <c r="B143" s="4" t="s">
        <f>=HYPERLINK("https://rossileiloes.com.br/lote/detalhe/69387", "[ VÍDEO ] LOTE C/ 10 UNIDADES DE CANTIL DE BOLSO EM INOX. 240 ml CHEIOS DE VODKA. VÁRIOS MODELOS. PRODUTO ORIGINAL (SEM USO E COM AS CAIXAS INDIVIDUAIS)")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=HYPERLINK("https://rossileiloes.com.br/lote/detalhe/69254", "165")</f>
      </c>
      <c r="B144" s="4" t="s">
        <f>=HYPERLINK("https://rossileiloes.com.br/lote/detalhe/69254", "30 GARRAFAS DE CACHAÇA CANELINHA OURO - 700ml CADA GARRAFA")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=HYPERLINK("https://rossileiloes.com.br/lote/detalhe/69305", "166")</f>
      </c>
      <c r="B145" s="4" t="s">
        <f>=HYPERLINK("https://rossileiloes.com.br/lote/detalhe/69305", "300 GARRAFAS DE CACHAÇA SABORES VARIADOS - 700ml CADA GARRAFA")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=HYPERLINK("https://rossileiloes.com.br/lote/detalhe/69354", "167")</f>
      </c>
      <c r="B146" s="4" t="s">
        <f>=HYPERLINK("https://rossileiloes.com.br/lote/detalhe/69354", " Motor Honda a Gasolina  4 Tempos GX 35. Para uso Diversos como: Estacionário, Bomba d'água, Gerador, Embarcações, Engenho, Roçadeiras, Régua Vibratória, Motopoda. Entre outras funções.")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490,00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=HYPERLINK("https://rossileiloes.com.br/lote/detalhe/69190", "175")</f>
      </c>
      <c r="B147" s="4" t="s">
        <f>=HYPERLINK("https://rossileiloes.com.br/lote/detalhe/69190", "LOTE COM: 30 GARRAFAS DE CACHAÇA DE BANANA.")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=HYPERLINK("https://rossileiloes.com.br/lote/detalhe/69227", "180")</f>
      </c>
      <c r="B148" s="4" t="s">
        <f>=HYPERLINK("https://rossileiloes.com.br/lote/detalhe/69227", "10 GARRAFÕES DE 4,5 LITROS CADA DE CACHAÇA AMARELINHA ENVELHECIDA EM BARRIL DE MADEIRA DE CARVALHO")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=HYPERLINK("https://rossileiloes.com.br/lote/detalhe/69234", "181")</f>
      </c>
      <c r="B149" s="4" t="s">
        <f>=HYPERLINK("https://rossileiloes.com.br/lote/detalhe/69234", "KIT COLEÇÃO C/ 30 MINI GARRAFAS SUVENIR. 60ml CADA, SENDO CACHAÇA/ VODKA / BLEND/ LICORES/ COQUETEL E OUTROS. CERCA DE 30 SABORES DIFERENTES. GARRAFAS DE VIDRO, TAMPA DE ALUMÍNIO, BEBIDAS ORIGINAIS.")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=HYPERLINK("https://rossileiloes.com.br/lote/detalhe/69253", "185")</f>
      </c>
      <c r="B150" s="4" t="s">
        <f>=HYPERLINK("https://rossileiloes.com.br/lote/detalhe/69253", "30 GARRAFAS DE CACHAÇA COQUINHO - 700ml CADA GARRAFA")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=HYPERLINK("https://rossileiloes.com.br/lote/detalhe/69309", "186")</f>
      </c>
      <c r="B151" s="4" t="s">
        <f>=HYPERLINK("https://rossileiloes.com.br/lote/detalhe/69309", " 30 GARRAFAS DE CACHAÇA SABOR PEQUI - 700ml CADA GARRAFA")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=HYPERLINK("https://rossileiloes.com.br/lote/detalhe/69337", "187")</f>
      </c>
      <c r="B152" s="4" t="s">
        <f>=HYPERLINK("https://rossileiloes.com.br/lote/detalhe/69337", " LOTE COM APROX. 100 UNIDADES DE SPINNERS , DIVERSOS MODELOS E CORES. (sem uso, nas caixas) [ Confira o Vídeo ]")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=HYPERLINK("https://rossileiloes.com.br/lote/detalhe/69343", "189")</f>
      </c>
      <c r="B153" s="4" t="s">
        <f>=HYPERLINK("https://rossileiloes.com.br/lote/detalhe/69343", " Motor Honda a Gasolina  4 Tempos GX 35. Para uso Diversos como: Estacionário, Bomba d'água, Gerador, Embarcações, Engenho, Roçadeiras, Régua Vibratória, Motopoda. Entre outras funções.")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490,00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=HYPERLINK("https://rossileiloes.com.br/lote/detalhe/69280", "191")</f>
      </c>
      <c r="B154" s="4" t="s">
        <f>=HYPERLINK("https://rossileiloes.com.br/lote/detalhe/69280", "30 GARRAFAS DE CACHAÇA PRATA DA ROÇA")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=HYPERLINK("https://rossileiloes.com.br/lote/detalhe/69292", "191")</f>
      </c>
      <c r="B155" s="4" t="s">
        <f>=HYPERLINK("https://rossileiloes.com.br/lote/detalhe/69292", "KIT COLEÇÃO C/ 30 MINI GARRAFAS SUVENIR. 60ml CADA, SENDO CACHAÇA/ VODKA / BLEND/ LICORES/ COQUETEL E OUTROS. CERCA DE 30 SABORES DIFERENTES. GARRAFAS DE VIDRO, TAMPA DE ALUMÍNIO, BEBIDAS ORIGINAIS.")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190,00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=HYPERLINK("https://rossileiloes.com.br/lote/detalhe/69284", "192")</f>
      </c>
      <c r="B156" s="4" t="s">
        <f>=HYPERLINK("https://rossileiloes.com.br/lote/detalhe/69284", " Lote contendo coleção 100 unidades  de Mini-Garrafas, de bebidas originais, diversos rótulos e sabores")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=HYPERLINK("https://rossileiloes.com.br/lote/detalhe/69312", "193")</f>
      </c>
      <c r="B157" s="4" t="s">
        <f>=HYPERLINK("https://rossileiloes.com.br/lote/detalhe/69312", " 30 GARRAFAS DE CACHAÇA SABOR UMBURANA - 700ml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=HYPERLINK("https://rossileiloes.com.br/lote/detalhe/69232", "194")</f>
      </c>
      <c r="B158" s="4" t="s">
        <f>=HYPERLINK("https://rossileiloes.com.br/lote/detalhe/69232", "10 GARRAFÕES DE 4,5 LITROS CADA DE CACHAÇA PRATA ENVELHECIDA EM BARRIL DE MADEIRA")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=HYPERLINK("https://rossileiloes.com.br/lote/detalhe/69351", "195")</f>
      </c>
      <c r="B159" s="4" t="s">
        <f>=HYPERLINK("https://rossileiloes.com.br/lote/detalhe/69351", " Motor Honda a Gasolina  4 Tempos GX 35. Para uso Diversos como: Estacionário, Bomba d'água, Gerador, Embarcações, Engenho, Roçadeiras, Régua Vibratória, Motopoda. Entre outras funções.")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490,00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=HYPERLINK("https://rossileiloes.com.br/lote/detalhe/69277", "201")</f>
      </c>
      <c r="B160" s="4" t="s">
        <f>=HYPERLINK("https://rossileiloes.com.br/lote/detalhe/69277", "30 GARRAFAS DE CACHAÇA CARVALHO OURO")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=HYPERLINK("https://rossileiloes.com.br/lote/detalhe/69383", "205")</f>
      </c>
      <c r="B161" s="4" t="s">
        <f>=HYPERLINK("https://rossileiloes.com.br/lote/detalhe/69383", "LOTE C/ 10 UNIDADES DE CANTIL DE BOLSO EM INOX. 240 ml CHEIOS DE VODKA. VÁRIOS MODELOS. PRODUTO ORIGINAL (SEM USO E COM AS CAIXAS INDIVIDUAIS)")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=HYPERLINK("https://rossileiloes.com.br/lote/detalhe/69318", "207")</f>
      </c>
      <c r="B162" s="4" t="s">
        <f>=HYPERLINK("https://rossileiloes.com.br/lote/detalhe/69318", " 30 GARRAFAS DE CACHAÇA SABOR AMARULA - 700ml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=HYPERLINK("https://rossileiloes.com.br/lote/detalhe/69274", "212")</f>
      </c>
      <c r="B163" s="4" t="s">
        <f>=HYPERLINK("https://rossileiloes.com.br/lote/detalhe/69274", " 30 GARRAFAS DE CACHAÇA SABOR JABUTICABA - 700ml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=HYPERLINK("https://rossileiloes.com.br/lote/detalhe/69325", "214")</f>
      </c>
      <c r="B164" s="4" t="s">
        <f>=HYPERLINK("https://rossileiloes.com.br/lote/detalhe/69325", "30 GARRAFAS DE CACHAÇA SABOR AMARULA")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=HYPERLINK("https://rossileiloes.com.br/lote/detalhe/69179", "215")</f>
      </c>
      <c r="B165" s="4" t="s">
        <f>=HYPERLINK("https://rossileiloes.com.br/lote/detalhe/69179", " 30 GARRAFAS DE CACHAÇA CANELINHA MEL - 700ml CADA GARRAFA")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=HYPERLINK("https://rossileiloes.com.br/lote/detalhe/69230", "216")</f>
      </c>
      <c r="B166" s="4" t="s">
        <f>=HYPERLINK("https://rossileiloes.com.br/lote/detalhe/69230", "03 GARRAFÕES DE 4,5 LITROS CADA DE CACHAÇA PRATA ENVELHECIDA EM BARRIL DE MADEIRA")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=HYPERLINK("https://rossileiloes.com.br/lote/detalhe/69314", "217")</f>
      </c>
      <c r="B167" s="4" t="s">
        <f>=HYPERLINK("https://rossileiloes.com.br/lote/detalhe/69314", " 30 GARRAFAS DE CACHAÇA SABOR UMBURANA COM MEL - 700ml CADA GARRAFA")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=HYPERLINK("https://rossileiloes.com.br/lote/detalhe/69353", "218")</f>
      </c>
      <c r="B168" s="4" t="s">
        <f>=HYPERLINK("https://rossileiloes.com.br/lote/detalhe/69353", " Motor Honda a Gasolina  4 Tempos GX 35. Para uso Diversos como: Estacionário, Bomba d'água, Gerador, Embarcações, Engenho, Roçadeiras, Régua Vibratória, Motopoda. Entre outras funções.")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490,00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=HYPERLINK("https://rossileiloes.com.br/lote/detalhe/69264", "221")</f>
      </c>
      <c r="B169" s="4" t="s">
        <f>=HYPERLINK("https://rossileiloes.com.br/lote/detalhe/69264", "30 GARRAFAS DE CACHAÇA AMARULA MEL - 700ml CADA GARRAFA")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=HYPERLINK("https://rossileiloes.com.br/lote/detalhe/69180", "230")</f>
      </c>
      <c r="B170" s="4" t="s">
        <f>=HYPERLINK("https://rossileiloes.com.br/lote/detalhe/69180", "30 GARRAFAS DE CACHAÇA COQUINHO MEL - 700ml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=HYPERLINK("https://rossileiloes.com.br/lote/detalhe/69263", "240")</f>
      </c>
      <c r="B171" s="4" t="s">
        <f>=HYPERLINK("https://rossileiloes.com.br/lote/detalhe/69263", "30 GARRAFAS DE CACHAÇA AMARULA MEL - 700ml CADA GARRAFA")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=HYPERLINK("https://rossileiloes.com.br/lote/detalhe/69386", "241")</f>
      </c>
      <c r="B172" s="4" t="s">
        <f>=HYPERLINK("https://rossileiloes.com.br/lote/detalhe/69386", "[ VÍDEO ] LOTE C/ 10 UNIDADES DE CANTIL DE BOLSO EM INOX. 240 ml CHEIOS DE VODKA. VÁRIOS MODELOS. PRODUTO ORIGINAL (SEM USO E COM AS CAIXAS INDIVIDUAIS)")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=HYPERLINK("https://rossileiloes.com.br/lote/detalhe/69182", "245")</f>
      </c>
      <c r="B173" s="4" t="s">
        <f>=HYPERLINK("https://rossileiloes.com.br/lote/detalhe/69182", " 30 GARRAFAS DE CACHAÇA SABOR BLEND, 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=HYPERLINK("https://rossileiloes.com.br/lote/detalhe/69223", "247")</f>
      </c>
      <c r="B174" s="4" t="s">
        <f>=HYPERLINK("https://rossileiloes.com.br/lote/detalhe/69223", "03 GARRAFÕES DE 4,5 LITROS CADA DE CACHAÇA AMARELINHA ENVELHECIDA EM BARRIL DE MADEIRA DE CARVALHO")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120,00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=HYPERLINK("https://rossileiloes.com.br/lote/detalhe/69304", "248")</f>
      </c>
      <c r="B175" s="4" t="s">
        <f>=HYPERLINK("https://rossileiloes.com.br/lote/detalhe/69304", "200 GARRAFAS DE CACHAÇA SABORES VARIADOS - 700ml CADA GARRAFA")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1.700,00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=HYPERLINK("https://rossileiloes.com.br/lote/detalhe/69348", "249")</f>
      </c>
      <c r="B176" s="4" t="s">
        <f>=HYPERLINK("https://rossileiloes.com.br/lote/detalhe/69348", " Motor Honda a Gasolina  4 Tempos GX 35. Para uso Diversos como: Estacionário, Bomba d'água, Gerador, Embarcações, Engenho, Roçadeiras, Régua Vibratória, Motopoda. Entre outras funções.")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490,00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=HYPERLINK("https://rossileiloes.com.br/lote/detalhe/69336", "250")</f>
      </c>
      <c r="B177" s="4" t="s">
        <f>=HYPERLINK("https://rossileiloes.com.br/lote/detalhe/69336", " LOTE COM APROX. 100 UNIDADES DE SPINNERS , DIVERSOS MODELOS E CORES. (sem uso, nas caixas) [ Confira o Vídeo ]")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=HYPERLINK("https://rossileiloes.com.br/lote/detalhe/69388", "251")</f>
      </c>
      <c r="B178" s="4" t="s">
        <f>=HYPERLINK("https://rossileiloes.com.br/lote/detalhe/69388", "[ VÍDEO ] LOTE C/ 10 UNIDADES DE CANTIL DE BOLSO EM INOX. 240 ml CHEIOS DE VODKA. VÁRIOS MODELOS. PRODUTO ORIGINAL (SEM USO E COM AS CAIXAS INDIVIDUAIS)")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=HYPERLINK("https://rossileiloes.com.br/lote/detalhe/69258", "255")</f>
      </c>
      <c r="B179" s="4" t="s">
        <f>=HYPERLINK("https://rossileiloes.com.br/lote/detalhe/69258", " 30 GARRAFAS DE CACHAÇA SABOR UMBURANA MEL, 700ml CADA GARRAFA")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=HYPERLINK("https://rossileiloes.com.br/lote/detalhe/69255", "260")</f>
      </c>
      <c r="B180" s="4" t="s">
        <f>=HYPERLINK("https://rossileiloes.com.br/lote/detalhe/69255", "30 GARRAFAS DE CACHAÇA AMARULA MEL - 700ml CADA GARRAFA")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=HYPERLINK("https://rossileiloes.com.br/lote/detalhe/69177", "265")</f>
      </c>
      <c r="B181" s="4" t="s">
        <f>=HYPERLINK("https://rossileiloes.com.br/lote/detalhe/69177", "30 GARRAFAS DE VODKA 96, 1000ml CADA GARRAFA")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=HYPERLINK("https://rossileiloes.com.br/lote/detalhe/69206", "272")</f>
      </c>
      <c r="B182" s="4" t="s">
        <f>=HYPERLINK("https://rossileiloes.com.br/lote/detalhe/69206", " 30 GARRAFAS DE CACHAÇA SABOR BLEND, 700ml CADA GARRAFA")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=HYPERLINK("https://rossileiloes.com.br/lote/detalhe/69256", "280")</f>
      </c>
      <c r="B183" s="4" t="s">
        <f>=HYPERLINK("https://rossileiloes.com.br/lote/detalhe/69256", "30 GARRAFAS DE CACHAÇA AMARULA MEL - 700ml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=HYPERLINK("https://rossileiloes.com.br/lote/detalhe/69257", "290")</f>
      </c>
      <c r="B184" s="4" t="s">
        <f>=HYPERLINK("https://rossileiloes.com.br/lote/detalhe/69257", "30 GARRAFAS DE CACHAÇA AMARULA MEL - 700ml CADA GARRAFA")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=HYPERLINK("https://rossileiloes.com.br/lote/detalhe/69352", "291")</f>
      </c>
      <c r="B185" s="4" t="s">
        <f>=HYPERLINK("https://rossileiloes.com.br/lote/detalhe/69352", " Motor Honda a Gasolina  4 Tempos GX 35. Para uso Diversos como: Estacionário, Bomba d'água, Gerador, Embarcações, Engenho, Roçadeiras, Régua Vibratória, Motopoda. Entre outras funções.")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490,00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=HYPERLINK("https://rossileiloes.com.br/lote/detalhe/69317", "292")</f>
      </c>
      <c r="B186" s="4" t="s">
        <f>=HYPERLINK("https://rossileiloes.com.br/lote/detalhe/69317", " 30 GARRAFAS DE CACHAÇA SABOR AMARULA - 700ml CADA GARRAFA")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=HYPERLINK("https://rossileiloes.com.br/lote/detalhe/69279", "296")</f>
      </c>
      <c r="B187" s="4" t="s">
        <f>=HYPERLINK("https://rossileiloes.com.br/lote/detalhe/69279", "30 GARRAFAS DE CACHAÇA PRATA DA ROÇA")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=HYPERLINK("https://rossileiloes.com.br/lote/detalhe/69191", "305")</f>
      </c>
      <c r="B188" s="4" t="s">
        <f>=HYPERLINK("https://rossileiloes.com.br/lote/detalhe/69191", "LOTE COM: 30 GARRAFAS DE CACHAÇA SABOR JABUTICABA.")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=HYPERLINK("https://rossileiloes.com.br/lote/detalhe/69174", "320")</f>
      </c>
      <c r="B189" s="4" t="s">
        <f>=HYPERLINK("https://rossileiloes.com.br/lote/detalhe/69174", "Diversas churrasqueiras elétricas e Peças.")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190,00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=HYPERLINK("https://rossileiloes.com.br/lote/detalhe/69194", "325")</f>
      </c>
      <c r="B190" s="4" t="s">
        <f>=HYPERLINK("https://rossileiloes.com.br/lote/detalhe/69194", " 30 GARRAFAS DE CACHAÇA SABOR UMBURANA MEL, 700ml CADA GARRAFA")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=HYPERLINK("https://rossileiloes.com.br/lote/detalhe/69209", "331")</f>
      </c>
      <c r="B191" s="4" t="s">
        <f>=HYPERLINK("https://rossileiloes.com.br/lote/detalhe/69209", "LOTE COM: 30 GARRAFAS DE CACHAÇA SABOR JABUTICABA.")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=HYPERLINK("https://rossileiloes.com.br/lote/detalhe/69356", "340")</f>
      </c>
      <c r="B192" s="4" t="s">
        <f>=HYPERLINK("https://rossileiloes.com.br/lote/detalhe/69356", " Motor Honda a Gasolina  4 Tempos GX 35. Para uso Diversos como: Estacionário, Bomba d'água, Gerador, Embarcações, Engenho, Roçadeiras, Régua Vibratória, Motopoda. Entre outras funções.")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490,00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=HYPERLINK("https://rossileiloes.com.br/lote/detalhe/69195", "345")</f>
      </c>
      <c r="B193" s="4" t="s">
        <f>=HYPERLINK("https://rossileiloes.com.br/lote/detalhe/69195", "30 GARRAFAS DE CACHAÇA SABOR AMARULA")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=HYPERLINK("https://rossileiloes.com.br/lote/detalhe/69306", "346")</f>
      </c>
      <c r="B194" s="4" t="s">
        <f>=HYPERLINK("https://rossileiloes.com.br/lote/detalhe/69306", "300 GARRAFAS DE CACHAÇA SABORES VARIADOS - 700ml CADA GARRAFA")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=HYPERLINK("https://rossileiloes.com.br/lote/detalhe/69181", "355")</f>
      </c>
      <c r="B195" s="4" t="s">
        <f>=HYPERLINK("https://rossileiloes.com.br/lote/detalhe/69181", " 30 GARRAFAS DE VINHOS, TINTO SUAVE, TINTO SECO, BRANCO SUAVE, BRANCO SECO E ROSADO, SAFRA DELVIGO LEGÍTIMO, DE SANTA CATARINA")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=HYPERLINK("https://rossileiloes.com.br/lote/detalhe/69185", "365")</f>
      </c>
      <c r="B196" s="4" t="s">
        <f>=HYPERLINK("https://rossileiloes.com.br/lote/detalhe/69185", " 30 GARRAFAS DE VINHO TINTO SUAVE. SAFRA DELVIGO. LEGÍTIMO DE SANTA CATARINA")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=HYPERLINK("https://rossileiloes.com.br/lote/detalhe/69186", "370")</f>
      </c>
      <c r="B197" s="4" t="s">
        <f>=HYPERLINK("https://rossileiloes.com.br/lote/detalhe/69186", " 30 GARRAFAS DE VINHO TINTO SECO. SAFRA DELVIGO. LEGÍTIMO DE SANTA CATARINA")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=HYPERLINK("https://rossileiloes.com.br/lote/detalhe/69176", "375")</f>
      </c>
      <c r="B198" s="4" t="s">
        <f>=HYPERLINK("https://rossileiloes.com.br/lote/detalhe/69176", " LOTE C/ 12 MEDIDORES TERMÔMETRO / TEMPERATURA.")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=HYPERLINK("https://rossileiloes.com.br/lote/detalhe/69339", "377")</f>
      </c>
      <c r="B199" s="4" t="s">
        <f>=HYPERLINK("https://rossileiloes.com.br/lote/detalhe/69339", " LOTE COM APROX. 100 UNIDADES DE SPINNERS , DIVERSOS MODELOS E CORES. (sem uso, nas caixas) [ Confira o Vídeo ]")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=HYPERLINK("https://rossileiloes.com.br/lote/detalhe/69183", "380")</f>
      </c>
      <c r="B200" s="4" t="s">
        <f>=HYPERLINK("https://rossileiloes.com.br/lote/detalhe/69183", " 30 GARRAFAS DE VINHO BRANCO SUAVE. SAFRA DELVIGO. LEGÍTIMO DE SANTA CATARINA")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=HYPERLINK("https://rossileiloes.com.br/lote/detalhe/69357", "381")</f>
      </c>
      <c r="B201" s="4" t="s">
        <f>=HYPERLINK("https://rossileiloes.com.br/lote/detalhe/69357", " Motor Honda a Gasolina  4 Tempos GX 35. Para uso Diversos como: Estacionário, Bomba d'água, Gerador, Embarcações, Engenho, Roçadeiras, Régua Vibratória, Motopoda. Entre outras funções.")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490,00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=HYPERLINK("https://rossileiloes.com.br/lote/detalhe/69184", "385")</f>
      </c>
      <c r="B202" s="4" t="s">
        <f>=HYPERLINK("https://rossileiloes.com.br/lote/detalhe/69184", " 30 GARRAFAS DE VINHO ROSADO. SAFRA DELVIGO. LEGÍTIMO DE SANTA CATARINA")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=HYPERLINK("https://rossileiloes.com.br/lote/detalhe/69188", "390")</f>
      </c>
      <c r="B203" s="4" t="s">
        <f>=HYPERLINK("https://rossileiloes.com.br/lote/detalhe/69188", "LOTE COM 30 GARRAFAS DE VINHO TINTO SECO.")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=HYPERLINK("https://rossileiloes.com.br/lote/detalhe/69187", "395")</f>
      </c>
      <c r="B204" s="4" t="s">
        <f>=HYPERLINK("https://rossileiloes.com.br/lote/detalhe/69187", "LOTE COM 30 GARRAFAS DE VINHO TINTO SUAVE.")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=HYPERLINK("https://rossileiloes.com.br/lote/detalhe/72098", "400")</f>
      </c>
      <c r="B205" s="4" t="s">
        <f>=HYPERLINK("https://rossileiloes.com.br/lote/detalhe/72098", "10 GARRAFÕES DE VINHO TINTO SUAVE. 02 LITROS CADA..")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=HYPERLINK("https://rossileiloes.com.br/lote/detalhe/69278", "406")</f>
      </c>
      <c r="B206" s="4" t="s">
        <f>=HYPERLINK("https://rossileiloes.com.br/lote/detalhe/69278", "30 GARRAFAS DE CACHAÇA PRATA DA ROÇA")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=HYPERLINK("https://rossileiloes.com.br/lote/detalhe/69384", "410")</f>
      </c>
      <c r="B207" s="4" t="s">
        <f>=HYPERLINK("https://rossileiloes.com.br/lote/detalhe/69384", "LOTE C/ 10 UNIDADES DE CANTIL DE BOLSO EM INOX. 240 ml CHEIOS DE VODKA. VÁRIOS MODELOS. PRODUTO ORIGINAL (SEM USO E COM AS CAIXAS INDIVIDUAIS)")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=HYPERLINK("https://rossileiloes.com.br/lote/detalhe/69286", "411")</f>
      </c>
      <c r="B208" s="4" t="s">
        <f>=HYPERLINK("https://rossileiloes.com.br/lote/detalhe/69286", "KIT COLEÇÃO C/ 30 MINI GARRAFAS SUVENIR. 60ml CADA, SENDO CACHAÇA/ VODKA / BLEND/ LICORES/ COQUETEL E OUTROS. CERCA DE 30 SABORES DIFERENTES. GARRAFAS DE VIDRO, TAMPA DE ALUMÍNIO, BEBIDAS ORIGINAIS.")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190,00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=HYPERLINK("https://rossileiloes.com.br/lote/detalhe/69189", "430")</f>
      </c>
      <c r="B209" s="4" t="s">
        <f>=HYPERLINK("https://rossileiloes.com.br/lote/detalhe/69189", " 30 GARRAFAS, SENDO: 10 DE LICOR DE COQUINHO MEL, 10 DE COQUETEL DE PÊSSEGO E 10 DE COQUETEL DE MARACUJÁ.")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=HYPERLINK("https://rossileiloes.com.br/lote/detalhe/69281", "436")</f>
      </c>
      <c r="B210" s="4" t="s">
        <f>=HYPERLINK("https://rossileiloes.com.br/lote/detalhe/69281", " LOTE C/ 30 GARRAFAS DE CACHAÇA PRATA. 720ml CADA, ENVELHECIDAS NO BARRIL DE MADEIRA")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=HYPERLINK("https://rossileiloes.com.br/lote/detalhe/69192", "445")</f>
      </c>
      <c r="B211" s="4" t="s">
        <f>=HYPERLINK("https://rossileiloes.com.br/lote/detalhe/69192", "30 GARRAFAS DE CACHAÇA BLUE")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=HYPERLINK("https://rossileiloes.com.br/lote/detalhe/69229", "450")</f>
      </c>
      <c r="B212" s="4" t="s">
        <f>=HYPERLINK("https://rossileiloes.com.br/lote/detalhe/69229", "03 GARRAFÕES DE 4,5 LITROS CADA DE CACHAÇA PRATA ENVELHECIDA EM BARRIL DE MADEIRA")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120,00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=HYPERLINK("https://rossileiloes.com.br/lote/detalhe/69193", "455")</f>
      </c>
      <c r="B213" s="4" t="s">
        <f>=HYPERLINK("https://rossileiloes.com.br/lote/detalhe/69193", "30 GARRAFAS DE CACHAÇA SABOR AMARULA, 700ml CADA GARRAFA")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=HYPERLINK("https://rossileiloes.com.br/lote/detalhe/69201", "475")</f>
      </c>
      <c r="B214" s="4" t="s">
        <f>=HYPERLINK("https://rossileiloes.com.br/lote/detalhe/69201", " 30 GARRAFAS DE CACHAÇA AMARELINHA DE ALAMBIQUE, ARMAZENADAS E ENVELHECIDAS EM BARRIL DE CARVALHO, 700ml CADA GARRAFA")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=HYPERLINK("https://rossileiloes.com.br/lote/detalhe/69203", "485")</f>
      </c>
      <c r="B215" s="4" t="s">
        <f>=HYPERLINK("https://rossileiloes.com.br/lote/detalhe/69203", " 30 GARRAFAS DE CACHAÇA PRATA DE ALAMBIQUE, ENVELHECIDAS NO BARRIL DE MADEIRA, 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=HYPERLINK("https://rossileiloes.com.br/lote/detalhe/69198", "490")</f>
      </c>
      <c r="B216" s="4" t="s">
        <f>=HYPERLINK("https://rossileiloes.com.br/lote/detalhe/69198", "30 GARRAFAS DE CACHAÇA SABOR LIMÃO, 700ml CADA GARRAFA")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=HYPERLINK("https://rossileiloes.com.br/lote/detalhe/69208", "500")</f>
      </c>
      <c r="B217" s="4" t="s">
        <f>=HYPERLINK("https://rossileiloes.com.br/lote/detalhe/69208", "LOTE COM: 30 GARRAFAS DE CACHAÇA DE BANANA.")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=HYPERLINK("https://rossileiloes.com.br/lote/detalhe/69202", "505")</f>
      </c>
      <c r="B218" s="4" t="s">
        <f>=HYPERLINK("https://rossileiloes.com.br/lote/detalhe/69202", "30 GARRAFAS DE CACHAÇA COQUINHO - 700ml CADA GARRAFA")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=HYPERLINK("https://rossileiloes.com.br/lote/detalhe/69199", "520")</f>
      </c>
      <c r="B219" s="4" t="s">
        <f>=HYPERLINK("https://rossileiloes.com.br/lote/detalhe/69199", "30 GARRAFAS DE CACHAÇA SABOR PEQUI, 700ml CADA GARRAFA")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=HYPERLINK("https://rossileiloes.com.br/lote/detalhe/69260", "525")</f>
      </c>
      <c r="B220" s="4" t="s">
        <f>=HYPERLINK("https://rossileiloes.com.br/lote/detalhe/69260", " 30 GARRAFAS DE CACHAÇA CANELINHA MEL - 700ml CADA GARRAF")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=HYPERLINK("https://rossileiloes.com.br/lote/detalhe/69335", "526")</f>
      </c>
      <c r="B221" s="4" t="s">
        <f>=HYPERLINK("https://rossileiloes.com.br/lote/detalhe/69335", " LOTE COM APROX. 100 UNIDADES DE SPINNERS , DIVERSOS MODELOS E CORES. (sem uso, nas caixas) [ Confira o Vídeo ]")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=HYPERLINK("https://rossileiloes.com.br/lote/detalhe/69204", "530")</f>
      </c>
      <c r="B222" s="4" t="s">
        <f>=HYPERLINK("https://rossileiloes.com.br/lote/detalhe/69204", "30 GARRAFAS DE CACHAÇA COQUINHO MEL - 700ml CADA GARRAFA")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=HYPERLINK("https://rossileiloes.com.br/lote/detalhe/69205", "545")</f>
      </c>
      <c r="B223" s="4" t="s">
        <f>=HYPERLINK("https://rossileiloes.com.br/lote/detalhe/69205", " 30 GARRAFAS DE CACHAÇA SABOR UMBURANA MEL, 700ml CADA GARRAFA")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=HYPERLINK("https://rossileiloes.com.br/lote/detalhe/69197", "550")</f>
      </c>
      <c r="B224" s="4" t="s">
        <f>=HYPERLINK("https://rossileiloes.com.br/lote/detalhe/69197", "30 GARRAFAS DE VODKA 96, 1000ml CADA GARRAFA")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=HYPERLINK("https://rossileiloes.com.br/lote/detalhe/69398", "551")</f>
      </c>
      <c r="B225" s="4" t="s">
        <f>=HYPERLINK("https://rossileiloes.com.br/lote/detalhe/69398", "Lote c/ aprox. 05 Toneladas de Sucata Mista de Mangueiras de Irrigação, Alta pressão, de Lona, de Plástico e de Borracha, e outros.")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=HYPERLINK("https://rossileiloes.com.br/lote/detalhe/69381", "552")</f>
      </c>
      <c r="B226" s="4" t="s">
        <f>=HYPERLINK("https://rossileiloes.com.br/lote/detalhe/69381", "01 Impressora Fiscal Térmica Bematech e 01 Rádio Automotivo toca CD / AM/ FM Toyota. Original.")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=HYPERLINK("https://rossileiloes.com.br/lote/detalhe/69359", "553")</f>
      </c>
      <c r="B227" s="4" t="s">
        <f>=HYPERLINK("https://rossileiloes.com.br/lote/detalhe/69359", " LOTE C/ APROX. 160 LUVAS (Manoplas) e ALGUNS ACELERADORES ORIGINAIS DE ÉPOCA, DÉCADA DE 1980. (SEM USO). Necessidade apenas de limpeza.")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=HYPERLINK("https://rossileiloes.com.br/lote/detalhe/69366", "554")</f>
      </c>
      <c r="B228" s="4" t="s">
        <f>=HYPERLINK("https://rossileiloes.com.br/lote/detalhe/69366", " LOTE C/ APROX 60 BORRACHAS SANFONADAS PARA MOTOS E CICLOMOTORES ANTIGOS.( SEM USO).")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=HYPERLINK("https://rossileiloes.com.br/lote/detalhe/69326", "555")</f>
      </c>
      <c r="B229" s="4" t="s">
        <f>=HYPERLINK("https://rossileiloes.com.br/lote/detalhe/69326", " KIT DE BAULETOS TOP CASE RONCAR COM  CHAVE e CHAVE RESERVA, SENDO 02 BAÚ LATERAL SIDE CASE 01 BAÚ TRASEIRO TOP CASE, AMBOS EM ALUMÍNIO.P/ MOTOCICLETAS BIGTRAIL.")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1.450,00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=HYPERLINK("https://rossileiloes.com.br/lote/detalhe/69382", "556")</f>
      </c>
      <c r="B230" s="4" t="s">
        <f>=HYPERLINK("https://rossileiloes.com.br/lote/detalhe/69382", "Painel Elétrico Profissional")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=HYPERLINK("https://rossileiloes.com.br/lote/detalhe/69369", "557")</f>
      </c>
      <c r="B231" s="4" t="s">
        <f>=HYPERLINK("https://rossileiloes.com.br/lote/detalhe/69369", " LOTE C/ 01 ESCAPAMENTO DE HONDA CB 400 ANTIGA ABAFADOR CENTRAL.( No estado).")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=HYPERLINK("https://rossileiloes.com.br/lote/detalhe/69342", "558")</f>
      </c>
      <c r="B232" s="4" t="s">
        <f>=HYPERLINK("https://rossileiloes.com.br/lote/detalhe/69342", " Motor Honda a Gasolina  4 Tempos GX 35. Para uso Diversos como: Estacionário, Bomba d'água, Gerador, Embarcações, Engenho, Roçadeiras, Régua Vibratória, Motopoda. Entre outras funções.")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490,00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=HYPERLINK("https://rossileiloes.com.br/lote/detalhe/69285", "559")</f>
      </c>
      <c r="B233" s="4" t="s">
        <f>=HYPERLINK("https://rossileiloes.com.br/lote/detalhe/69285", " Lote contendo coleção 100 unidades  de Mini-Garrafas, de bebidas originais, diversos rótulos e sabores")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=HYPERLINK("https://rossileiloes.com.br/lote/detalhe/69368", "560")</f>
      </c>
      <c r="B234" s="4" t="s">
        <f>=HYPERLINK("https://rossileiloes.com.br/lote/detalhe/69368", " DIVERSAS RODAS DE MOTOS ANTIGAS E GARELLI, MOBILETE.")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=HYPERLINK("https://rossileiloes.com.br/lote/detalhe/69362", "561")</f>
      </c>
      <c r="B235" s="4" t="s">
        <f>=HYPERLINK("https://rossileiloes.com.br/lote/detalhe/69362", " LOTE C/ PEÇAS ANTIGAS DE MOTOS, TANQUE DE HONDA TURUNA 1980, TANQUE DE YAMAHA RX 180 ANO 1979.RODA DE HONDA CB 400 ANO 1980, PAINEL VELOCÍMETRO DE HONDA CBX 15O AERO.")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=HYPERLINK("https://rossileiloes.com.br/lote/detalhe/69374", "562")</f>
      </c>
      <c r="B236" s="4" t="s">
        <f>=HYPERLINK("https://rossileiloes.com.br/lote/detalhe/69374", " 01- Catraca Eletrônica Digital Marca Telemática Sistemas Inteligentes  Bloqueio GB 300.Toda em Metal e Inox  ( no estado).")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=HYPERLINK("https://rossileiloes.com.br/lote/detalhe/69289", "563")</f>
      </c>
      <c r="B237" s="4" t="s">
        <f>=HYPERLINK("https://rossileiloes.com.br/lote/detalhe/69289", " LOTE COM APROX. 300 UNIDADES DE SPINNERS , DIVERSOS MODELOS E CORES. (sem uso, nas caixas) [ Confira o Vídeo ]")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450,00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=HYPERLINK("https://rossileiloes.com.br/lote/detalhe/69367", "564")</f>
      </c>
      <c r="B238" s="4" t="s">
        <f>=HYPERLINK("https://rossileiloes.com.br/lote/detalhe/69367", "DIVERSOS PARALAMAS DE MOTOS ANTIGAS, DE CG 125, YAMAHA RX 125, CICLOMOTOR ANTIGOS")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=HYPERLINK("https://rossileiloes.com.br/lote/detalhe/69214", "565")</f>
      </c>
      <c r="B239" s="4" t="s">
        <f>=HYPERLINK("https://rossileiloes.com.br/lote/detalhe/69214", "30 GARRAFAS DE CACHAÇA SABOR COQUINHO COM MEL")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=HYPERLINK("https://rossileiloes.com.br/lote/detalhe/69295", "566")</f>
      </c>
      <c r="B240" s="4" t="s">
        <f>=HYPERLINK("https://rossileiloes.com.br/lote/detalhe/69295", "KIT COLEÇÃO C/ 30 MINI GARRAFAS SUVENIR. 60ml CADA, SENDO CACHAÇA/ VODKA / BLEND/ LICORES/ COQUETEL E OUTROS. CERCA DE 30 SABORES DIFERENTES. GARRAFAS DE VIDRO, TAMPA DE ALUMÍNIO, BEBIDAS ORIGINAIS.")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190,00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=HYPERLINK("https://rossileiloes.com.br/lote/detalhe/69372", "567")</f>
      </c>
      <c r="B241" s="4" t="s">
        <f>=HYPERLINK("https://rossileiloes.com.br/lote/detalhe/69372", " 01- Catraca Eletrônica Digital Marca Telemática Sistemas Inteligentes  Bloqueio GB 300.Toda em Metal e Inox  ( no estado).")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=HYPERLINK("https://rossileiloes.com.br/lote/detalhe/69175", "568")</f>
      </c>
      <c r="B242" s="4" t="s">
        <f>=HYPERLINK("https://rossileiloes.com.br/lote/detalhe/69175", " [ VÍDEO ] LOTE ÚNICO: 07 SUCATAS DE PARTES DE MOTOCICLETAS ANTIGAS DA DÉCADA DE 1980 (PARA COLECIONADORES OU RESTAURAÇÃO). SENDO YAMAHA RX-180cc , YAMAHA RD-135cc, YAMAHA RX-125cc e outras.")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1.400,00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=HYPERLINK("https://rossileiloes.com.br/lote/detalhe/69363", "569")</f>
      </c>
      <c r="B243" s="4" t="s">
        <f>=HYPERLINK("https://rossileiloes.com.br/lote/detalhe/69363", " LOTE C DIVERSAS PEÇAS ANTIGAS DE MOTOS, SENDO TANQUE DE YAMAHA RX 80cc, TAMPAS LATERAIS DE YAMAHA RX E CB 350 , SUSPENSÃO DIANTEIRA E BANCO DE MINI MOTO ANTIGA MINI PANTER, TAMPA LATERAL DE MONARK SACHSE OUTRAS.")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=HYPERLINK("https://rossileiloes.com.br/lote/detalhe/69215", "570")</f>
      </c>
      <c r="B244" s="4" t="s">
        <f>=HYPERLINK("https://rossileiloes.com.br/lote/detalhe/69215", "30 GARRAFAS DE CACHAÇA SABOR AMARULA")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=HYPERLINK("https://rossileiloes.com.br/lote/detalhe/69373", "571")</f>
      </c>
      <c r="B245" s="4" t="s">
        <f>=HYPERLINK("https://rossileiloes.com.br/lote/detalhe/69373", " 01- Catraca Eletrônica Digital Marca Telemática Sistemas Inteligentes  Bloqueio PD 300.Toda em Metal  ( no estado).")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=HYPERLINK("https://rossileiloes.com.br/lote/detalhe/69379", "572")</f>
      </c>
      <c r="B246" s="4" t="s">
        <f>=HYPERLINK("https://rossileiloes.com.br/lote/detalhe/69379", " Lote c/ 27 Ferramentas de precisão, Marca Hugong , Limas Várias  medidas")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=HYPERLINK("https://rossileiloes.com.br/lote/detalhe/69371", "573")</f>
      </c>
      <c r="B247" s="4" t="s">
        <f>=HYPERLINK("https://rossileiloes.com.br/lote/detalhe/69371", " 01- Catraca Eletrônica Digital Marca Telemática Codin Catraca 9000 Toda em Metal e inox ( no estado).")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=HYPERLINK("https://rossileiloes.com.br/lote/detalhe/69346", "574")</f>
      </c>
      <c r="B248" s="4" t="s">
        <f>=HYPERLINK("https://rossileiloes.com.br/lote/detalhe/69346", " Motor Honda a Gasolina  4 Tempos GX 35. Para uso Diversos como: Estacionário, Bomba d'água, Gerador, Embarcações, Engenho, Roçadeiras, Régua Vibratória, Motopoda. Entre outras funções.")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490,00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=HYPERLINK("https://rossileiloes.com.br/lote/detalhe/69207", "575")</f>
      </c>
      <c r="B249" s="4" t="s">
        <f>=HYPERLINK("https://rossileiloes.com.br/lote/detalhe/69207", " 30 GARRAFAS, SENDO: 10 DE LICOR DE COQUINHO MEL, 10 DE COQUETEL DE PÊSSEGO E 10 DE COQUETEL DE MARACUJÁ.")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=HYPERLINK("https://rossileiloes.com.br/lote/detalhe/69266", "576")</f>
      </c>
      <c r="B250" s="4" t="s">
        <f>=HYPERLINK("https://rossileiloes.com.br/lote/detalhe/69266", " LOTE C/ 06 APARELHOS CELULAR E 45  BATERIAS , DIVERSAS MARCAS E MODELOS.")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=HYPERLINK("https://rossileiloes.com.br/lote/detalhe/69364", "577")</f>
      </c>
      <c r="B251" s="4" t="s">
        <f>=HYPERLINK("https://rossileiloes.com.br/lote/detalhe/69364", " LOTE C/ DIVERSOS FARÓIS DE GARELLI ANTIGA DA DÉCADA DE 1980.")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=HYPERLINK("https://rossileiloes.com.br/lote/detalhe/69267", "578")</f>
      </c>
      <c r="B252" s="4" t="s">
        <f>=HYPERLINK("https://rossileiloes.com.br/lote/detalhe/69267", " 30 GARRAFAS DE CACHAÇA SABOR BANANA - 700ml CADA GARRAFA")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=HYPERLINK("https://rossileiloes.com.br/lote/detalhe/69360", "579")</f>
      </c>
      <c r="B253" s="4" t="s">
        <f>=HYPERLINK("https://rossileiloes.com.br/lote/detalhe/69360", " APROX. 600 PROJETEIS P/ PISTOLA DE PREGAR, MARCENARIA , CALIBRE DESCRITO NAS CAIXAS.( Sem uso).")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=HYPERLINK("https://rossileiloes.com.br/lote/detalhe/69210", "580")</f>
      </c>
      <c r="B254" s="4" t="s">
        <f>=HYPERLINK("https://rossileiloes.com.br/lote/detalhe/69210", "30 GARRAFAS DE CACHAÇA BLEND AMADEIRADA, 700ml CADA GARRAFA")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=HYPERLINK("https://rossileiloes.com.br/lote/detalhe/69334", "581")</f>
      </c>
      <c r="B255" s="4" t="s">
        <f>=HYPERLINK("https://rossileiloes.com.br/lote/detalhe/69334", " LOTE COM APROX. 100 UNIDADES DE SPINNERS , DIVERSOS MODELOS E CORES. (sem uso, nas caixas) [ Confira o Vídeo ]")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=HYPERLINK("https://rossileiloes.com.br/lote/detalhe/69365", "582")</f>
      </c>
      <c r="B256" s="4" t="s">
        <f>=HYPERLINK("https://rossileiloes.com.br/lote/detalhe/69365", " LOTE ÚNICO, COM DIVERSOS ITENS.")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=HYPERLINK("https://rossileiloes.com.br/lote/detalhe/69361", "583")</f>
      </c>
      <c r="B257" s="4" t="s">
        <f>=HYPERLINK("https://rossileiloes.com.br/lote/detalhe/69361", " LOTE C/ DIVERSOS FRASCOS DE GEL MARCA PHILIPS P/ LIMPEZA DE TELAS DE LED OU CELULARES.")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=HYPERLINK("https://rossileiloes.com.br/lote/detalhe/69220", "584")</f>
      </c>
      <c r="B258" s="4" t="s">
        <f>=HYPERLINK("https://rossileiloes.com.br/lote/detalhe/69220", "30 GARRAFAS DE CACHAÇA COQUETEL GREEN HORTELÃ C/ ANIS")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=HYPERLINK("https://rossileiloes.com.br/lote/detalhe/69211", "585")</f>
      </c>
      <c r="B259" s="4" t="s">
        <f>=HYPERLINK("https://rossileiloes.com.br/lote/detalhe/69211", "30 GARRAFAS DE CACHAÇA BLUE")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=HYPERLINK("https://rossileiloes.com.br/lote/detalhe/69228", "586")</f>
      </c>
      <c r="B260" s="4" t="s">
        <f>=HYPERLINK("https://rossileiloes.com.br/lote/detalhe/69228", "03 GARRAFÕES DE 4,5 LITROS CADA DE CACHAÇA PRATA ENVELHECIDA EM BARRIL DE MADEIRA")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120,00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=HYPERLINK("https://rossileiloes.com.br/lote/detalhe/69212", "590")</f>
      </c>
      <c r="B261" s="4" t="s">
        <f>=HYPERLINK("https://rossileiloes.com.br/lote/detalhe/69212", "30 GARRAFAS DE CACHAÇA SABOR AMARULA, 700ml CADA GARRAFA")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=HYPERLINK("https://rossileiloes.com.br/lote/detalhe/69261", "600")</f>
      </c>
      <c r="B262" s="4" t="s">
        <f>=HYPERLINK("https://rossileiloes.com.br/lote/detalhe/69261", "30 GARRAFAS DE CACHAÇA CARVALHO OURO")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=HYPERLINK("https://rossileiloes.com.br/lote/detalhe/69216", "605")</f>
      </c>
      <c r="B263" s="4" t="s">
        <f>=HYPERLINK("https://rossileiloes.com.br/lote/detalhe/69216", "30 GARRAFAS DE VODKA 96, 1000ml CADA GARRAFA")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=HYPERLINK("https://rossileiloes.com.br/lote/detalhe/69217", "625")</f>
      </c>
      <c r="B264" s="4" t="s">
        <f>=HYPERLINK("https://rossileiloes.com.br/lote/detalhe/69217", "30 GARRAFAS DE CACHAÇA PRATA DA ROÇA")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=HYPERLINK("https://rossileiloes.com.br/lote/detalhe/69222", "630")</f>
      </c>
      <c r="B265" s="4" t="s">
        <f>=HYPERLINK("https://rossileiloes.com.br/lote/detalhe/69222", "03 GARRAFÕES DE 4,5 LITROS CADA DE CACHAÇA AMARELINHA ENVELHECIDA EM BARRIL DE MADEIRA DE CARVALHO")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120,00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=HYPERLINK("https://rossileiloes.com.br/lote/detalhe/69221", "635")</f>
      </c>
      <c r="B266" s="4" t="s">
        <f>=HYPERLINK("https://rossileiloes.com.br/lote/detalhe/69221", "10 GARRAFÕES DE 4,5 LITROS CADA DE CACHAÇA PRATA ENVELHECIDA EM BARRIL DE MADEIRA")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=HYPERLINK("https://rossileiloes.com.br/lote/detalhe/69218", "640")</f>
      </c>
      <c r="B267" s="4" t="s">
        <f>=HYPERLINK("https://rossileiloes.com.br/lote/detalhe/69218", "30 GARRAFAS DE CACHAÇA COQUETEL GREEN HORTELÃ C/ ANIS")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=HYPERLINK("https://rossileiloes.com.br/lote/detalhe/69262", "645")</f>
      </c>
      <c r="B268" s="4" t="s">
        <f>=HYPERLINK("https://rossileiloes.com.br/lote/detalhe/69262", "30 GARRAFAS DE CACHAÇA CARVALHO OURO")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=HYPERLINK("https://rossileiloes.com.br/lote/detalhe/69219", "650")</f>
      </c>
      <c r="B269" s="4" t="s">
        <f>=HYPERLINK("https://rossileiloes.com.br/lote/detalhe/69219", "30 GARRAFAS DE CACHAÇA PRATA DA ROÇA")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250,00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=HYPERLINK("https://rossileiloes.com.br/lote/detalhe/69226", "651")</f>
      </c>
      <c r="B270" s="4" t="s">
        <f>=HYPERLINK("https://rossileiloes.com.br/lote/detalhe/69226", "10 GARRAFÕES DE 4,5 LITROS CADA DE CACHAÇA AMARELINHA ENVELHECIDA EM BARRIL DE MADEIRA DE CARVALHO")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350,00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=HYPERLINK("https://rossileiloes.com.br/lote/detalhe/69268", "655")</f>
      </c>
      <c r="B271" s="4" t="s">
        <f>=HYPERLINK("https://rossileiloes.com.br/lote/detalhe/69268", " 30 GARRAFAS DE CACHAÇA SABOR COQUNHO MEL - 700ml CADA GARRAFA")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250,00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=HYPERLINK("https://rossileiloes.com.br/lote/detalhe/69270", "665")</f>
      </c>
      <c r="B272" s="4" t="s">
        <f>=HYPERLINK("https://rossileiloes.com.br/lote/detalhe/69270", " 30 GARRAFAS DE CACHAÇA SABOR AMARULA - 700ml CADA GARRAFA")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=HYPERLINK("https://rossileiloes.com.br/lote/detalhe/69302", "675")</f>
      </c>
      <c r="B273" s="4" t="s">
        <f>=HYPERLINK("https://rossileiloes.com.br/lote/detalhe/69302", " 30 GARRAFAS DE CACHAÇA SABORES VARIADOS - 700ml CADA GARRAFA")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=HYPERLINK("https://rossileiloes.com.br/lote/detalhe/69300", "690")</f>
      </c>
      <c r="B274" s="4" t="s">
        <f>=HYPERLINK("https://rossileiloes.com.br/lote/detalhe/69300", " 30 GARRAFAS DE CACHAÇA SABOR CANELINHA OURO - 700ml CADA GARRAFA")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=HYPERLINK("https://rossileiloes.com.br/lote/detalhe/69250", "700")</f>
      </c>
      <c r="B275" s="4" t="s">
        <f>=HYPERLINK("https://rossileiloes.com.br/lote/detalhe/69250", " LOTE C/ 30 GARRAFAS DE COQUETEL DE MARACUJÁ 96. (13,5 GL)")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=HYPERLINK("https://rossileiloes.com.br/lote/detalhe/69333", "710")</f>
      </c>
      <c r="B276" s="4" t="s">
        <f>=HYPERLINK("https://rossileiloes.com.br/lote/detalhe/69333", " LOTE COM APROX. 300 UNIDADES DE SPINNERS , DIVERSOS MODELOS E CORES. (sem uso, nas caixas) [ Confira o Vídeo ]")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450,00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=HYPERLINK("https://rossileiloes.com.br/lote/detalhe/69291", "730")</f>
      </c>
      <c r="B277" s="4" t="s">
        <f>=HYPERLINK("https://rossileiloes.com.br/lote/detalhe/69291", " LOTE C/ 30 GARRAFAS DE CACHAÇA AMARELINHA. 720ml CADA, ENVELHECIDAS DIRETO DE BARRIS DE CARVALHO.")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=HYPERLINK("https://rossileiloes.com.br/lote/detalhe/69349", "740")</f>
      </c>
      <c r="B278" s="4" t="s">
        <f>=HYPERLINK("https://rossileiloes.com.br/lote/detalhe/69349", " Motor Honda a Gasolina  4 Tempos GX 35. Para uso Diversos como: Estacionário, Bomba d'água, Gerador, Embarcações, Engenho, Roçadeiras, Régua Vibratória, Motopoda. Entre outras funções.")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490,00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=HYPERLINK("https://rossileiloes.com.br/lote/detalhe/69293", "745")</f>
      </c>
      <c r="B279" s="4" t="s">
        <f>=HYPERLINK("https://rossileiloes.com.br/lote/detalhe/69293", "KIT COLEÇÃO C/ 30 MINI GARRAFAS SUVENIR. 60ml CADA, SENDO CACHAÇA/ VODKA / BLEND/ LICORES/ COQUETEL E OUTROS. CERCA DE 30 SABORES DIFERENTES. GARRAFAS DE VIDRO, TAMPA DE ALUMÍNIO, BEBIDAS ORIGINAIS.")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190,00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=HYPERLINK("https://rossileiloes.com.br/lote/detalhe/69298", "750")</f>
      </c>
      <c r="B280" s="4" t="s">
        <f>=HYPERLINK("https://rossileiloes.com.br/lote/detalhe/69298", " 30 GARRAFAS DE CACHAÇA SABOR COQUNHO MEL - 700ml CADA GARRAFA")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=HYPERLINK("https://rossileiloes.com.br/lote/detalhe/69327", "755")</f>
      </c>
      <c r="B281" s="4" t="s">
        <f>=HYPERLINK("https://rossileiloes.com.br/lote/detalhe/69327", "100 GARRAFAS DE CACHAÇA SABORES VARIADOS - 700ml CADA GARRAFA")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850,00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=HYPERLINK("https://rossileiloes.com.br/lote/detalhe/69307", "760")</f>
      </c>
      <c r="B282" s="4" t="s">
        <f>=HYPERLINK("https://rossileiloes.com.br/lote/detalhe/69307", "300 GARRAFAS DE CACHAÇA SABORES VARIADOS - 700ml CADA GARRAFA")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2.500,00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=HYPERLINK("https://rossileiloes.com.br/lote/detalhe/69265", "765")</f>
      </c>
      <c r="B283" s="4" t="s">
        <f>=HYPERLINK("https://rossileiloes.com.br/lote/detalhe/69265", " LOTE COM APROX. 100 UNIDADES DE SPINNERS , DIVERSOS MODELOS E CORES. (sem uso, nas caixas) [ Confira o Vídeo ]")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150,00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=HYPERLINK("https://rossileiloes.com.br/lote/detalhe/69328", "770")</f>
      </c>
      <c r="B284" s="4" t="s">
        <f>=HYPERLINK("https://rossileiloes.com.br/lote/detalhe/69328", "30 GARRAFAS DE CACHAÇA DE CARVALHO, ENVELHECIDA EM BARRIL DE MADEIRA DE CARVALHO, (MACIA E AMADEIRADA)")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250,00</t>
        </is>
      </c>
      <c r="F28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2026-06-06T21:59:18.00Z</dcterms:created>
  <dc:creator>Tellks Tecnologia</dc:creator>
  <cp:revision>0</cp:revision>
</cp:coreProperties>
</file>