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TVs * ROUPAS * NOTEBOOKS * INFORMÁTICA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21/12/2021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=HYPERLINK("https://rossileiloes.com.br/lote/detalhe/111154", "001")</f>
      </c>
      <c r="B11" s="4" t="s">
        <f>=HYPERLINK("https://rossileiloes.com.br/lote/detalhe/111154", " Lote com: Cabides para lojistas - Diversos - 500 unidades")</f>
      </c>
      <c r="C11" s="4" t="inlineStr">
        <is>
          <t>Vendido</t>
        </is>
      </c>
      <c r="D11" s="4" t="inlineStr">
        <is>
          <t>1</t>
        </is>
      </c>
      <c r="E11" s="5" t="inlineStr">
        <is>
          <t>100,00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=HYPERLINK("https://rossileiloes.com.br/lote/detalhe/111158", "002")</f>
      </c>
      <c r="B12" s="4" t="s">
        <f>=HYPERLINK("https://rossileiloes.com.br/lote/detalhe/111158", " Lote com: Cabides para lojistas - Diversos - 500 unidades")</f>
      </c>
      <c r="C12" s="4" t="inlineStr">
        <is>
          <t>Vendido</t>
        </is>
      </c>
      <c r="D12" s="4" t="inlineStr">
        <is>
          <t>1</t>
        </is>
      </c>
      <c r="E12" s="5" t="inlineStr">
        <is>
          <t>100,00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=HYPERLINK("https://rossileiloes.com.br/lote/detalhe/111166", "003")</f>
      </c>
      <c r="B13" s="4" t="s">
        <f>=HYPERLINK("https://rossileiloes.com.br/lote/detalhe/111166", " Lote com: Cabides para lojistas - Diversos - 500 unidades")</f>
      </c>
      <c r="C13" s="4" t="inlineStr">
        <is>
          <t>Vendido</t>
        </is>
      </c>
      <c r="D13" s="4" t="inlineStr">
        <is>
          <t>1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=HYPERLINK("https://rossileiloes.com.br/lote/detalhe/111155", "004")</f>
      </c>
      <c r="B14" s="4" t="s">
        <f>=HYPERLINK("https://rossileiloes.com.br/lote/detalhe/111155", " Lote com: Cabides para lojistas - Diversos - 500 unidades")</f>
      </c>
      <c r="C14" s="4" t="inlineStr">
        <is>
          <t>Vendido</t>
        </is>
      </c>
      <c r="D14" s="4" t="inlineStr">
        <is>
          <t>1</t>
        </is>
      </c>
      <c r="E14" s="5" t="inlineStr">
        <is>
          <t>100,00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=HYPERLINK("https://rossileiloes.com.br/lote/detalhe/111157", "005")</f>
      </c>
      <c r="B15" s="4" t="s">
        <f>=HYPERLINK("https://rossileiloes.com.br/lote/detalhe/111157", " Lote com: Cabides para lojistas - Diversos - 500 unidades")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=HYPERLINK("https://rossileiloes.com.br/lote/detalhe/111159", "006")</f>
      </c>
      <c r="B16" s="4" t="s">
        <f>=HYPERLINK("https://rossileiloes.com.br/lote/detalhe/111159", " Lote com: Cabides para lojistas - Diversos - 500 unidades")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=HYPERLINK("https://rossileiloes.com.br/lote/detalhe/111156", "007")</f>
      </c>
      <c r="B17" s="4" t="s">
        <f>=HYPERLINK("https://rossileiloes.com.br/lote/detalhe/111156", " Lote com: Cabides para lojistas - Diversos - 500 unidades")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=HYPERLINK("https://rossileiloes.com.br/lote/detalhe/111162", "008")</f>
      </c>
      <c r="B18" s="4" t="s">
        <f>=HYPERLINK("https://rossileiloes.com.br/lote/detalhe/111162", " Lote com: Cabides para lojistas - Diversos - 500 unidades")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=HYPERLINK("https://rossileiloes.com.br/lote/detalhe/111186", "009")</f>
      </c>
      <c r="B19" s="4" t="s">
        <f>=HYPERLINK("https://rossileiloes.com.br/lote/detalhe/111186", " Lote com: Cabides para lojistas - Diversos - 500 unidades")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=HYPERLINK("https://rossileiloes.com.br/lote/detalhe/111184", "010")</f>
      </c>
      <c r="B20" s="4" t="s">
        <f>=HYPERLINK("https://rossileiloes.com.br/lote/detalhe/111184", " Lote com: Cabides para lojistas - Diversos - 500 unidades")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=HYPERLINK("https://rossileiloes.com.br/lote/detalhe/111185", "011")</f>
      </c>
      <c r="B21" s="4" t="s">
        <f>=HYPERLINK("https://rossileiloes.com.br/lote/detalhe/111185", " Lote com: Cabides para lojistas - Diversos - 500 unidades")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=HYPERLINK("https://rossileiloes.com.br/lote/detalhe/111169", "012")</f>
      </c>
      <c r="B22" s="4" t="s">
        <f>=HYPERLINK("https://rossileiloes.com.br/lote/detalhe/111169", " Lote com: Cabides para lojistas - Diversos - 500 unidades")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=HYPERLINK("https://rossileiloes.com.br/lote/detalhe/111175", "013")</f>
      </c>
      <c r="B23" s="4" t="s">
        <f>=HYPERLINK("https://rossileiloes.com.br/lote/detalhe/111175", " Lote com: Cabides para lojistas - Diversos - 500 unidades")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=HYPERLINK("https://rossileiloes.com.br/lote/detalhe/111163", "014")</f>
      </c>
      <c r="B24" s="4" t="s">
        <f>=HYPERLINK("https://rossileiloes.com.br/lote/detalhe/111163", " Lote com: Cabides para lojistas - Diversos - 500 unidades")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=HYPERLINK("https://rossileiloes.com.br/lote/detalhe/111167", "015")</f>
      </c>
      <c r="B25" s="4" t="s">
        <f>=HYPERLINK("https://rossileiloes.com.br/lote/detalhe/111167", " Lote com: Cabides para lojistas - Diversos - 500 unidades")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=HYPERLINK("https://rossileiloes.com.br/lote/detalhe/111176", "016")</f>
      </c>
      <c r="B26" s="4" t="s">
        <f>=HYPERLINK("https://rossileiloes.com.br/lote/detalhe/111176", " Lote com: Cabides para lojistas - Diversos - 500 unidades")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=HYPERLINK("https://rossileiloes.com.br/lote/detalhe/111173", "017")</f>
      </c>
      <c r="B27" s="4" t="s">
        <f>=HYPERLINK("https://rossileiloes.com.br/lote/detalhe/111173", " Lote com: Cabides para lojistas - Diversos - 500 unidades")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=HYPERLINK("https://rossileiloes.com.br/lote/detalhe/111160", "018")</f>
      </c>
      <c r="B28" s="4" t="s">
        <f>=HYPERLINK("https://rossileiloes.com.br/lote/detalhe/111160", " Lote com: Cabides para lojistas - Diversos - 500 unidades")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=HYPERLINK("https://rossileiloes.com.br/lote/detalhe/111172", "019")</f>
      </c>
      <c r="B29" s="4" t="s">
        <f>=HYPERLINK("https://rossileiloes.com.br/lote/detalhe/111172", " Lote com: Cabides para lojistas - Diversos - 500 unidades")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=HYPERLINK("https://rossileiloes.com.br/lote/detalhe/111177", "020")</f>
      </c>
      <c r="B30" s="4" t="s">
        <f>=HYPERLINK("https://rossileiloes.com.br/lote/detalhe/111177", " Lote com: Cabides para lojistas - Diversos - 500 unidades")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=HYPERLINK("https://rossileiloes.com.br/lote/detalhe/111170", "021")</f>
      </c>
      <c r="B31" s="4" t="s">
        <f>=HYPERLINK("https://rossileiloes.com.br/lote/detalhe/111170", " Máquina de lavagem de peças automotivas - Bio-circle - Com reaproveitamento de líquido.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=HYPERLINK("https://rossileiloes.com.br/lote/detalhe/111190", "022")</f>
      </c>
      <c r="B32" s="4" t="s">
        <f>=HYPERLINK("https://rossileiloes.com.br/lote/detalhe/111190", " Lote com: 10 Unidades de Netbook (laptop educacional) - CCE Info mod. MS6877")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=HYPERLINK("https://rossileiloes.com.br/lote/detalhe/111188", "023")</f>
      </c>
      <c r="B33" s="4" t="s">
        <f>=HYPERLINK("https://rossileiloes.com.br/lote/detalhe/111188", " Lote com: 10 Unidades de Netbook (laptop educacional) - CCE Info mod. MS6877")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=HYPERLINK("https://rossileiloes.com.br/lote/detalhe/111192", "024")</f>
      </c>
      <c r="B34" s="4" t="s">
        <f>=HYPERLINK("https://rossileiloes.com.br/lote/detalhe/111192", " Lote com: 10 Unidades de Netbook (laptop educacional) - CCE Info mod. MS6877")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=HYPERLINK("https://rossileiloes.com.br/lote/detalhe/111193", "025")</f>
      </c>
      <c r="B35" s="4" t="s">
        <f>=HYPERLINK("https://rossileiloes.com.br/lote/detalhe/111193", " Lote com: 10 Unidades de Netbook (laptop educacional) - CCE Info mod. MS6877")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=HYPERLINK("https://rossileiloes.com.br/lote/detalhe/111194", "026")</f>
      </c>
      <c r="B36" s="4" t="s">
        <f>=HYPERLINK("https://rossileiloes.com.br/lote/detalhe/111194", " Lote com: 10 Unidades de Netbook (laptop educacional) - CCE Info mod. MS6877")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=HYPERLINK("https://rossileiloes.com.br/lote/detalhe/111191", "027")</f>
      </c>
      <c r="B37" s="4" t="s">
        <f>=HYPERLINK("https://rossileiloes.com.br/lote/detalhe/111191", " Lote com: 10 Unidades de Netbook (laptop educacional) - CCE Info mod. MS6877")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=HYPERLINK("https://rossileiloes.com.br/lote/detalhe/111189", "028")</f>
      </c>
      <c r="B38" s="4" t="s">
        <f>=HYPERLINK("https://rossileiloes.com.br/lote/detalhe/111189", " Lote com: 25 unidades de Camisas Aduana - Sem uso - Cores e tamanhos diversos")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=HYPERLINK("https://rossileiloes.com.br/lote/detalhe/111187", "029")</f>
      </c>
      <c r="B39" s="4" t="s">
        <f>=HYPERLINK("https://rossileiloes.com.br/lote/detalhe/111187", " Lote com: 25 unidades de Camisas Aduana - Sem uso - Cores e tamanhos diversos")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=HYPERLINK("https://rossileiloes.com.br/lote/detalhe/111171", "030")</f>
      </c>
      <c r="B40" s="4" t="s">
        <f>=HYPERLINK("https://rossileiloes.com.br/lote/detalhe/111171", " Lote com: 25 unidades de Camisas Aduana - Sem uso - Cores e tamanhos diversos")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=HYPERLINK("https://rossileiloes.com.br/lote/detalhe/111168", "031")</f>
      </c>
      <c r="B41" s="4" t="s">
        <f>=HYPERLINK("https://rossileiloes.com.br/lote/detalhe/111168", " Lote com: 25 unidades de Camisas Aduana - Sem uso - Cores e tamanhos diversos")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=HYPERLINK("https://rossileiloes.com.br/lote/detalhe/111161", "032")</f>
      </c>
      <c r="B42" s="4" t="s">
        <f>=HYPERLINK("https://rossileiloes.com.br/lote/detalhe/111161", " Lote com: 25 unidades de Camisas Aduana - Sem uso - Cores e tamanhos diversos")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=HYPERLINK("https://rossileiloes.com.br/lote/detalhe/111164", "033")</f>
      </c>
      <c r="B43" s="4" t="s">
        <f>=HYPERLINK("https://rossileiloes.com.br/lote/detalhe/111164", " Lote com: 25 unidades de Camisas Aduana - Sem uso - Cores e tamanhos diversos")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=HYPERLINK("https://rossileiloes.com.br/lote/detalhe/111165", "034")</f>
      </c>
      <c r="B44" s="4" t="s">
        <f>=HYPERLINK("https://rossileiloes.com.br/lote/detalhe/111165", " Lote com: 25 unidades de Camisas Aduana - Sem uso - Cores e tamanhos diversos")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=HYPERLINK("https://rossileiloes.com.br/lote/detalhe/111174", "035")</f>
      </c>
      <c r="B45" s="4" t="s">
        <f>=HYPERLINK("https://rossileiloes.com.br/lote/detalhe/111174", " Lote com: 25 unidades de Camisas Aduana - Sem uso - Cores e tamanhos diversos")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=HYPERLINK("https://rossileiloes.com.br/lote/detalhe/111178", "036")</f>
      </c>
      <c r="B46" s="4" t="s">
        <f>=HYPERLINK("https://rossileiloes.com.br/lote/detalhe/111178", " Lote com: 25 unidades de Camisas Aduana - Sem uso - Cores e tamanhos diversos")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=HYPERLINK("https://rossileiloes.com.br/lote/detalhe/111179", "037")</f>
      </c>
      <c r="B47" s="4" t="s">
        <f>=HYPERLINK("https://rossileiloes.com.br/lote/detalhe/111179", " Lote com: 25 unidades de Camisas Aduana - Sem uso - Cores e tamanhos diversos")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=HYPERLINK("https://rossileiloes.com.br/lote/detalhe/111195", "038")</f>
      </c>
      <c r="B48" s="4" t="s">
        <f>=HYPERLINK("https://rossileiloes.com.br/lote/detalhe/111195", " Lote com: 25 unidades de Camisas Aduana - Sem uso - Cores e tamanhos diversos")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=HYPERLINK("https://rossileiloes.com.br/lote/detalhe/111199", "039")</f>
      </c>
      <c r="B49" s="4" t="s">
        <f>=HYPERLINK("https://rossileiloes.com.br/lote/detalhe/111199", " Lote com: 25 unidades de Camisas Aduana - Sem uso - Cores e tamanhos diversos")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=HYPERLINK("https://rossileiloes.com.br/lote/detalhe/111205", "040")</f>
      </c>
      <c r="B50" s="4" t="s">
        <f>=HYPERLINK("https://rossileiloes.com.br/lote/detalhe/111205", " Lote com: 25 unidades de Camisas Aduana - Sem uso - Cores e tamanhos diversos")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=HYPERLINK("https://rossileiloes.com.br/lote/detalhe/111197", "041")</f>
      </c>
      <c r="B51" s="4" t="s">
        <f>=HYPERLINK("https://rossileiloes.com.br/lote/detalhe/111197", " Lote com: 25 unidades de Camisas Aduana - Sem uso - Cores e tamanhos diversos")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=HYPERLINK("https://rossileiloes.com.br/lote/detalhe/111203", "042")</f>
      </c>
      <c r="B52" s="4" t="s">
        <f>=HYPERLINK("https://rossileiloes.com.br/lote/detalhe/111203", " Lote com: 25 unidades de Camisas Aduana - Sem uso - Cores e tamanhos diversos")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=HYPERLINK("https://rossileiloes.com.br/lote/detalhe/111202", "043")</f>
      </c>
      <c r="B53" s="4" t="s">
        <f>=HYPERLINK("https://rossileiloes.com.br/lote/detalhe/111202", " Lote com: 25 unidades de Camisas Aduana - Sem uso - Cores e tamanhos diversos")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=HYPERLINK("https://rossileiloes.com.br/lote/detalhe/111196", "044")</f>
      </c>
      <c r="B54" s="4" t="s">
        <f>=HYPERLINK("https://rossileiloes.com.br/lote/detalhe/111196", " Lote com: 25 unidades de Camisas Aduana - Sem uso - Cores e tamanhos diversos")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=HYPERLINK("https://rossileiloes.com.br/lote/detalhe/111204", "045")</f>
      </c>
      <c r="B55" s="4" t="s">
        <f>=HYPERLINK("https://rossileiloes.com.br/lote/detalhe/111204", " Lote com: 25 unidades de Camisas Aduana - Sem uso - Cores e tamanhos diversos")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=HYPERLINK("https://rossileiloes.com.br/lote/detalhe/111180", "046")</f>
      </c>
      <c r="B56" s="4" t="s">
        <f>=HYPERLINK("https://rossileiloes.com.br/lote/detalhe/111180", " Lote com: 25 unidades de Camisas Aduana - Sem uso - Cores e tamanhos diversos")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=HYPERLINK("https://rossileiloes.com.br/lote/detalhe/111182", "047")</f>
      </c>
      <c r="B57" s="4" t="s">
        <f>=HYPERLINK("https://rossileiloes.com.br/lote/detalhe/111182", " Lote com: 25 unidades de Camisas Aduana - Sem uso - Cores e tamanhos diversos")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=HYPERLINK("https://rossileiloes.com.br/lote/detalhe/111181", "048")</f>
      </c>
      <c r="B58" s="4" t="s">
        <f>=HYPERLINK("https://rossileiloes.com.br/lote/detalhe/111181", " Lote com: 5 unidades de Modem D-link Roteador ADSL2   Wireless N300 - Sem uso, na caixa")</f>
      </c>
      <c r="C58" s="4" t="inlineStr">
        <is>
          <t>Vendido</t>
        </is>
      </c>
      <c r="D58" s="4" t="inlineStr">
        <is>
          <t>2</t>
        </is>
      </c>
      <c r="E58" s="5" t="inlineStr">
        <is>
          <t>155,00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=HYPERLINK("https://rossileiloes.com.br/lote/detalhe/111183", "049")</f>
      </c>
      <c r="B59" s="4" t="s">
        <f>=HYPERLINK("https://rossileiloes.com.br/lote/detalhe/111183", " Lote com: 5 unidades de Modem D-link Roteador ADSL2   Wireless N300 - Sem uso, na caixa")</f>
      </c>
      <c r="C59" s="4" t="inlineStr">
        <is>
          <t>Vendido</t>
        </is>
      </c>
      <c r="D59" s="4" t="inlineStr">
        <is>
          <t>1</t>
        </is>
      </c>
      <c r="E59" s="5" t="inlineStr">
        <is>
          <t>100,00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=HYPERLINK("https://rossileiloes.com.br/lote/detalhe/111198", "050")</f>
      </c>
      <c r="B60" s="4" t="s">
        <f>=HYPERLINK("https://rossileiloes.com.br/lote/detalhe/111198", " Lote com: 5 unidades de Modem D-link Roteador ADSL2   Wireless N300 - Sem uso, na caixa")</f>
      </c>
      <c r="C60" s="4" t="inlineStr">
        <is>
          <t>Vendido</t>
        </is>
      </c>
      <c r="D60" s="4" t="inlineStr">
        <is>
          <t>1</t>
        </is>
      </c>
      <c r="E60" s="5" t="inlineStr">
        <is>
          <t>100,00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=HYPERLINK("https://rossileiloes.com.br/lote/detalhe/111200", "051")</f>
      </c>
      <c r="B61" s="4" t="s">
        <f>=HYPERLINK("https://rossileiloes.com.br/lote/detalhe/111200", " Lote com: 5 unidades de Modem D-link Roteador ADSL2   Wireless N300 - Sem uso, na caixa")</f>
      </c>
      <c r="C61" s="4" t="inlineStr">
        <is>
          <t>Vendido</t>
        </is>
      </c>
      <c r="D61" s="4" t="inlineStr">
        <is>
          <t>2</t>
        </is>
      </c>
      <c r="E61" s="5" t="inlineStr">
        <is>
          <t>150,00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=HYPERLINK("https://rossileiloes.com.br/lote/detalhe/111208", "052")</f>
      </c>
      <c r="B62" s="4" t="s">
        <f>=HYPERLINK("https://rossileiloes.com.br/lote/detalhe/111208", " Lote com: 5 unidades de Modem D-link Roteador ADSL2   Wireless N300 - Sem uso, na caixa")</f>
      </c>
      <c r="C62" s="4" t="inlineStr">
        <is>
          <t>Vendido</t>
        </is>
      </c>
      <c r="D62" s="4" t="inlineStr">
        <is>
          <t>1</t>
        </is>
      </c>
      <c r="E62" s="5" t="inlineStr">
        <is>
          <t>100,00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=HYPERLINK("https://rossileiloes.com.br/lote/detalhe/111201", "053")</f>
      </c>
      <c r="B63" s="4" t="s">
        <f>=HYPERLINK("https://rossileiloes.com.br/lote/detalhe/111201", " Lote com: 100 unidades - MONITORES LCD DIVERSOS TAMANHOS E MODELOS ")</f>
      </c>
      <c r="C63" s="4" t="inlineStr">
        <is>
          <t>Vendido</t>
        </is>
      </c>
      <c r="D63" s="4" t="inlineStr">
        <is>
          <t>1</t>
        </is>
      </c>
      <c r="E63" s="5" t="inlineStr">
        <is>
          <t>300,00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=HYPERLINK("https://rossileiloes.com.br/lote/detalhe/111228", "054")</f>
      </c>
      <c r="B64" s="4" t="s">
        <f>=HYPERLINK("https://rossileiloes.com.br/lote/detalhe/111228", " APARELHO DE FISIOTERAPIA CARCI REF 4020 (ONDAS CURTAS) 220V")</f>
      </c>
      <c r="C64" s="4" t="inlineStr">
        <is>
          <t>Vendido</t>
        </is>
      </c>
      <c r="D64" s="4" t="inlineStr">
        <is>
          <t>1</t>
        </is>
      </c>
      <c r="E64" s="5" t="inlineStr">
        <is>
          <t>100,00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=HYPERLINK("https://rossileiloes.com.br/lote/detalhe/111214", "055")</f>
      </c>
      <c r="B65" s="4" t="s">
        <f>=HYPERLINK("https://rossileiloes.com.br/lote/detalhe/111214", " Lote com: 3 unidades - APARELHO DE FISIOTERAPIA BIOSET THERMOWAVE 220V")</f>
      </c>
      <c r="C65" s="4" t="inlineStr">
        <is>
          <t>Vendido</t>
        </is>
      </c>
      <c r="D65" s="4" t="inlineStr">
        <is>
          <t>1</t>
        </is>
      </c>
      <c r="E65" s="5" t="inlineStr">
        <is>
          <t>300,00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=HYPERLINK("https://rossileiloes.com.br/lote/detalhe/111236", "056")</f>
      </c>
      <c r="B66" s="4" t="s">
        <f>=HYPERLINK("https://rossileiloes.com.br/lote/detalhe/111236", " TV SMART AOC 24" MODELO LE24MI475 - Com avarias - Na caixa")</f>
      </c>
      <c r="C66" s="4" t="inlineStr">
        <is>
          <t>Vendido</t>
        </is>
      </c>
      <c r="D66" s="4" t="inlineStr">
        <is>
          <t>2</t>
        </is>
      </c>
      <c r="E66" s="5" t="inlineStr">
        <is>
          <t>150,00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=HYPERLINK("https://rossileiloes.com.br/lote/detalhe/111238", "057")</f>
      </c>
      <c r="B67" s="4" t="s">
        <f>=HYPERLINK("https://rossileiloes.com.br/lote/detalhe/111238", " TV SMART AOC 32" MODELO 32S5295 - Com avarias - Na caixa")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100,00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=HYPERLINK("https://rossileiloes.com.br/lote/detalhe/111224", "058")</f>
      </c>
      <c r="B68" s="4" t="s">
        <f>=HYPERLINK("https://rossileiloes.com.br/lote/detalhe/111224", " TV SMART AOC 32" MODELO 32S5295 - Com avarias - Na caixa")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100,00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=HYPERLINK("https://rossileiloes.com.br/lote/detalhe/111237", "059")</f>
      </c>
      <c r="B69" s="4" t="s">
        <f>=HYPERLINK("https://rossileiloes.com.br/lote/detalhe/111237", " TV SMART LG 32" MODELO LM32LM62 - Com avarias - Na caixa")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=HYPERLINK("https://rossileiloes.com.br/lote/detalhe/111222", "060")</f>
      </c>
      <c r="B70" s="4" t="s">
        <f>=HYPERLINK("https://rossileiloes.com.br/lote/detalhe/111222", " TV SMART LG 32" MODELO LM32LM62 - Com avarias - Na caixa")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100,00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=HYPERLINK("https://rossileiloes.com.br/lote/detalhe/111235", "061")</f>
      </c>
      <c r="B71" s="4" t="s">
        <f>=HYPERLINK("https://rossileiloes.com.br/lote/detalhe/111235", " TV SMART LG 32" MODELO LM32LM62 - Com avarias - Na caixa")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100,00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=HYPERLINK("https://rossileiloes.com.br/lote/detalhe/111210", "062")</f>
      </c>
      <c r="B72" s="4" t="s">
        <f>=HYPERLINK("https://rossileiloes.com.br/lote/detalhe/111210", " TV SMART LG 32" MODELO LM32LM62 - Com avarias - Na caixa")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100,00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=HYPERLINK("https://rossileiloes.com.br/lote/detalhe/111207", "063")</f>
      </c>
      <c r="B73" s="4" t="s">
        <f>=HYPERLINK("https://rossileiloes.com.br/lote/detalhe/111207", " TV SMART LG 32" MODELO LM32LM62 - Com avarias - Na caixa")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100,00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=HYPERLINK("https://rossileiloes.com.br/lote/detalhe/111206", "064")</f>
      </c>
      <c r="B74" s="4" t="s">
        <f>=HYPERLINK("https://rossileiloes.com.br/lote/detalhe/111206", " TV SMART LG 32" MODELO LM32LM62 - Com avarias - Na caixa")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=HYPERLINK("https://rossileiloes.com.br/lote/detalhe/111212", "065")</f>
      </c>
      <c r="B75" s="4" t="s">
        <f>=HYPERLINK("https://rossileiloes.com.br/lote/detalhe/111212", " TV SMART LG 32" MODELO LM32LM62 - Com avarias - Na caixa")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=HYPERLINK("https://rossileiloes.com.br/lote/detalhe/111209", "066")</f>
      </c>
      <c r="B76" s="4" t="s">
        <f>=HYPERLINK("https://rossileiloes.com.br/lote/detalhe/111209", " TV SMART LG 32" MODELO LM32LM62 - Com avarias - Na caixa")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=HYPERLINK("https://rossileiloes.com.br/lote/detalhe/111211", "067")</f>
      </c>
      <c r="B77" s="4" t="s">
        <f>=HYPERLINK("https://rossileiloes.com.br/lote/detalhe/111211", " TV SMART 32 " SAMSUNG 4 SERIES T4300 - Com avarias - Na caixa")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=HYPERLINK("https://rossileiloes.com.br/lote/detalhe/111213", "068")</f>
      </c>
      <c r="B78" s="4" t="s">
        <f>=HYPERLINK("https://rossileiloes.com.br/lote/detalhe/111213", " Lote com: 30 unidades - TELEFONES IP CISCO MODELO CP 3905V02")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=HYPERLINK("https://rossileiloes.com.br/lote/detalhe/111216", "069")</f>
      </c>
      <c r="B79" s="4" t="s">
        <f>=HYPERLINK("https://rossileiloes.com.br/lote/detalhe/111216", " APLEE MAC SERIAL W851988ESDY - Funcionando")</f>
      </c>
      <c r="C79" s="4" t="inlineStr">
        <is>
          <t>Vendido</t>
        </is>
      </c>
      <c r="D79" s="4" t="inlineStr">
        <is>
          <t>2</t>
        </is>
      </c>
      <c r="E79" s="5" t="inlineStr">
        <is>
          <t>150,00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=HYPERLINK("https://rossileiloes.com.br/lote/detalhe/111230", "070")</f>
      </c>
      <c r="B80" s="4" t="s">
        <f>=HYPERLINK("https://rossileiloes.com.br/lote/detalhe/111230", " TV SMART 43" PHILIPS 5800 SERIES - Com avarias - Na caixa")</f>
      </c>
      <c r="C80" s="4" t="inlineStr">
        <is>
          <t>Vendido</t>
        </is>
      </c>
      <c r="D80" s="4" t="inlineStr">
        <is>
          <t>1</t>
        </is>
      </c>
      <c r="E80" s="5" t="inlineStr">
        <is>
          <t>150,00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=HYPERLINK("https://rossileiloes.com.br/lote/detalhe/111231", "071")</f>
      </c>
      <c r="B81" s="4" t="s">
        <f>=HYPERLINK("https://rossileiloes.com.br/lote/detalhe/111231", " TV SMART 43" LG MODELO 43UN73 - Com avarias ")</f>
      </c>
      <c r="C81" s="4" t="inlineStr">
        <is>
          <t>Vendido</t>
        </is>
      </c>
      <c r="D81" s="4" t="inlineStr">
        <is>
          <t>2</t>
        </is>
      </c>
      <c r="E81" s="5" t="inlineStr">
        <is>
          <t>150,00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=HYPERLINK("https://rossileiloes.com.br/lote/detalhe/111215", "072")</f>
      </c>
      <c r="B82" s="4" t="s">
        <f>=HYPERLINK("https://rossileiloes.com.br/lote/detalhe/111215", " TV SMART 58" PHILIPS 6600 SERIES - Com avarias - Na caixa")</f>
      </c>
      <c r="C82" s="4" t="inlineStr">
        <is>
          <t>Vendido</t>
        </is>
      </c>
      <c r="D82" s="4" t="inlineStr">
        <is>
          <t>4</t>
        </is>
      </c>
      <c r="E82" s="5" t="inlineStr">
        <is>
          <t>250,00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=HYPERLINK("https://rossileiloes.com.br/lote/detalhe/111226", "073")</f>
      </c>
      <c r="B83" s="4" t="s">
        <f>=HYPERLINK("https://rossileiloes.com.br/lote/detalhe/111226", " TV SMART LG 65" UHD MODELO65UN73 - Com avarias - Na caixa ")</f>
      </c>
      <c r="C83" s="4" t="inlineStr">
        <is>
          <t>Vendido</t>
        </is>
      </c>
      <c r="D83" s="4" t="inlineStr">
        <is>
          <t>4</t>
        </is>
      </c>
      <c r="E83" s="5" t="inlineStr">
        <is>
          <t>300,00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=HYPERLINK("https://rossileiloes.com.br/lote/detalhe/111221", "074")</f>
      </c>
      <c r="B84" s="4" t="s">
        <f>=HYPERLINK("https://rossileiloes.com.br/lote/detalhe/111221", " TV SMART LG 60" UHD MODELO 60UN73 - Com avarias - Na caixa ")</f>
      </c>
      <c r="C84" s="4" t="inlineStr">
        <is>
          <t>Vendido</t>
        </is>
      </c>
      <c r="D84" s="4" t="inlineStr">
        <is>
          <t>3</t>
        </is>
      </c>
      <c r="E84" s="5" t="inlineStr">
        <is>
          <t>200,00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=HYPERLINK("https://rossileiloes.com.br/lote/detalhe/111218", "075")</f>
      </c>
      <c r="B85" s="4" t="s">
        <f>=HYPERLINK("https://rossileiloes.com.br/lote/detalhe/111218", " TV SMART LG 55" UHD MODELO 55UN73 - Com avarias - Na caixa ")</f>
      </c>
      <c r="C85" s="4" t="inlineStr">
        <is>
          <t>Vendido</t>
        </is>
      </c>
      <c r="D85" s="4" t="inlineStr">
        <is>
          <t>2</t>
        </is>
      </c>
      <c r="E85" s="5" t="inlineStr">
        <is>
          <t>200,00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=HYPERLINK("https://rossileiloes.com.br/lote/detalhe/111217", "076")</f>
      </c>
      <c r="B86" s="4" t="s">
        <f>=HYPERLINK("https://rossileiloes.com.br/lote/detalhe/111217", " TV SMART LG 60" UHD MODELO 60UN73 - Com avarias - Na caixa ")</f>
      </c>
      <c r="C86" s="4" t="inlineStr">
        <is>
          <t>Vendido</t>
        </is>
      </c>
      <c r="D86" s="4" t="inlineStr">
        <is>
          <t>3</t>
        </is>
      </c>
      <c r="E86" s="5" t="inlineStr">
        <is>
          <t>250,00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=HYPERLINK("https://rossileiloes.com.br/lote/detalhe/111220", "077")</f>
      </c>
      <c r="B87" s="4" t="s">
        <f>=HYPERLINK("https://rossileiloes.com.br/lote/detalhe/111220", " TV SMART PHILIPS 50" SÉRIE 6600 - Com avarias - Na caixa ")</f>
      </c>
      <c r="C87" s="4" t="inlineStr">
        <is>
          <t>Vendido</t>
        </is>
      </c>
      <c r="D87" s="4" t="inlineStr">
        <is>
          <t>3</t>
        </is>
      </c>
      <c r="E87" s="5" t="inlineStr">
        <is>
          <t>200,00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=HYPERLINK("https://rossileiloes.com.br/lote/detalhe/111223", "078")</f>
      </c>
      <c r="B88" s="4" t="s">
        <f>=HYPERLINK("https://rossileiloes.com.br/lote/detalhe/111223", " TV SMART 43" SAMSUNG 7  SERIES TU7000 - Com avarias - Na caixa")</f>
      </c>
      <c r="C88" s="4" t="inlineStr">
        <is>
          <t>Vendido</t>
        </is>
      </c>
      <c r="D88" s="4" t="inlineStr">
        <is>
          <t>2</t>
        </is>
      </c>
      <c r="E88" s="5" t="inlineStr">
        <is>
          <t>150,00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=HYPERLINK("https://rossileiloes.com.br/lote/detalhe/111225", "079")</f>
      </c>
      <c r="B89" s="4" t="s">
        <f>=HYPERLINK("https://rossileiloes.com.br/lote/detalhe/111225", " TV SMART 43" PHILIPS 43" SERIES 5800")</f>
      </c>
      <c r="C89" s="4" t="inlineStr">
        <is>
          <t>Vendido</t>
        </is>
      </c>
      <c r="D89" s="4" t="inlineStr">
        <is>
          <t>1</t>
        </is>
      </c>
      <c r="E89" s="5" t="inlineStr">
        <is>
          <t>100,00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=HYPERLINK("https://rossileiloes.com.br/lote/detalhe/111239", "080")</f>
      </c>
      <c r="B90" s="4" t="s">
        <f>=HYPERLINK("https://rossileiloes.com.br/lote/detalhe/111239", " TV SMART LG 49" MODELO 49LH51 - Com avarias - Na caixa ")</f>
      </c>
      <c r="C90" s="4" t="inlineStr">
        <is>
          <t>Vendido</t>
        </is>
      </c>
      <c r="D90" s="4" t="inlineStr">
        <is>
          <t>1</t>
        </is>
      </c>
      <c r="E90" s="5" t="inlineStr">
        <is>
          <t>100,00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=HYPERLINK("https://rossileiloes.com.br/lote/detalhe/111227", "081")</f>
      </c>
      <c r="B91" s="4" t="s">
        <f>=HYPERLINK("https://rossileiloes.com.br/lote/detalhe/111227", " TV SMART SAMSUNG 49" (48.5 CLASS MODELO) - Com avarias - Na caixa")</f>
      </c>
      <c r="C91" s="4" t="inlineStr">
        <is>
          <t>Vendido</t>
        </is>
      </c>
      <c r="D91" s="4" t="inlineStr">
        <is>
          <t>2</t>
        </is>
      </c>
      <c r="E91" s="5" t="inlineStr">
        <is>
          <t>150,00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=HYPERLINK("https://rossileiloes.com.br/lote/detalhe/111219", "082")</f>
      </c>
      <c r="B92" s="4" t="s">
        <f>=HYPERLINK("https://rossileiloes.com.br/lote/detalhe/111219", " TV SMART SAMSUNG 49" (48.5 CLASS MODELO) - Com avarias - Na caixa")</f>
      </c>
      <c r="C92" s="4" t="inlineStr">
        <is>
          <t>Vendido</t>
        </is>
      </c>
      <c r="D92" s="4" t="inlineStr">
        <is>
          <t>1</t>
        </is>
      </c>
      <c r="E92" s="5" t="inlineStr">
        <is>
          <t>100,00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=HYPERLINK("https://rossileiloes.com.br/lote/detalhe/111229", "083")</f>
      </c>
      <c r="B93" s="4" t="s">
        <f>=HYPERLINK("https://rossileiloes.com.br/lote/detalhe/111229", " TV SMART SAMSUNG 49" (48.5 CLASS MODELO) - Com avarias - Na caixa")</f>
      </c>
      <c r="C93" s="4" t="inlineStr">
        <is>
          <t>Vendido</t>
        </is>
      </c>
      <c r="D93" s="4" t="inlineStr">
        <is>
          <t>1</t>
        </is>
      </c>
      <c r="E93" s="5" t="inlineStr">
        <is>
          <t>100,00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=HYPERLINK("https://rossileiloes.com.br/lote/detalhe/111234", "084")</f>
      </c>
      <c r="B94" s="4" t="s">
        <f>=HYPERLINK("https://rossileiloes.com.br/lote/detalhe/111234", " TV SMART LG 43" MODELO 43UP75 - Com avarias - Na caixa")</f>
      </c>
      <c r="C94" s="4" t="inlineStr">
        <is>
          <t>Vendido</t>
        </is>
      </c>
      <c r="D94" s="4" t="inlineStr">
        <is>
          <t>1</t>
        </is>
      </c>
      <c r="E94" s="5" t="inlineStr">
        <is>
          <t>100,00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=HYPERLINK("https://rossileiloes.com.br/lote/detalhe/111232", "085")</f>
      </c>
      <c r="B95" s="4" t="s">
        <f>=HYPERLINK("https://rossileiloes.com.br/lote/detalhe/111232", " TV SMART SAMSUNG 49" MODELO J5290 - Com avarias - Na caixa ")</f>
      </c>
      <c r="C95" s="4" t="inlineStr">
        <is>
          <t>Vendido</t>
        </is>
      </c>
      <c r="D95" s="4" t="inlineStr">
        <is>
          <t>1</t>
        </is>
      </c>
      <c r="E95" s="5" t="inlineStr">
        <is>
          <t>100,00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=HYPERLINK("https://rossileiloes.com.br/lote/detalhe/111233", "086")</f>
      </c>
      <c r="B96" s="4" t="s">
        <f>=HYPERLINK("https://rossileiloes.com.br/lote/detalhe/111233", " TV SMART SAMSUNG 49" MODELO J5290 - Com avarias - Na caixa ")</f>
      </c>
      <c r="C96" s="4" t="inlineStr">
        <is>
          <t>Vendido</t>
        </is>
      </c>
      <c r="D96" s="4" t="inlineStr">
        <is>
          <t>2</t>
        </is>
      </c>
      <c r="E96" s="5" t="inlineStr">
        <is>
          <t>200,00</t>
        </is>
      </c>
      <c r="F96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2026-04-24T02:51:03.00Z</dcterms:created>
  <dc:creator>Tellks Tecnologia</dc:creator>
  <cp:revision>0</cp:revision>
</cp:coreProperties>
</file>