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5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MANIPULADORES E MÁQUINAS PESADAS</t>
        </is>
      </c>
      <c r="C6" s="4"/>
      <c r="D6" s="4"/>
      <c r="E6" s="4"/>
      <c r="F6" s="4"/>
    </row>
    <row collapsed="false" customFormat="false" customHeight="false" hidden="false" ht="12.1" outlineLevel="0" r="7">
      <c r="A7" s="3" t="inlineStr">
        <is>
          <t>Data</t>
        </is>
      </c>
      <c r="B7" s="4" t="inlineStr">
        <is>
          <t>21/12/2021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=HYPERLINK("https://rossileiloes.com.br/lote/detalhe/111614", "000")</f>
      </c>
      <c r="B11" s="4" t="s">
        <f>=HYPERLINK("https://rossileiloes.com.br/lote/detalhe/111614",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108.000,00</t>
        </is>
      </c>
      <c r="F11" s="4" t="inlineStr">
        <is>
          <t>250.00</t>
        </is>
      </c>
    </row>
    <row collapsed="false" customFormat="false" customHeight="false" hidden="false" ht="12.1" outlineLevel="0" r="12">
      <c r="A12" s="5" t="s">
        <f>=HYPERLINK("https://rossileiloes.com.br/lote/detalhe/110927", "001")</f>
      </c>
      <c r="B12" s="4" t="s">
        <f>=HYPERLINK("https://rossileiloes.com.br/lote/detalhe/110927",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=HYPERLINK("https://rossileiloes.com.br/lote/detalhe/110929", "002")</f>
      </c>
      <c r="B13" s="4" t="s">
        <f>=HYPERLINK("https://rossileiloes.com.br/lote/detalhe/110929",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=HYPERLINK("https://rossileiloes.com.br/lote/detalhe/110928", "003")</f>
      </c>
      <c r="B14" s="4" t="s">
        <f>=HYPERLINK("https://rossileiloes.com.br/lote/detalhe/110928",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=HYPERLINK("https://rossileiloes.com.br/lote/detalhe/110930", "004")</f>
      </c>
      <c r="B15" s="4" t="s">
        <f>=HYPERLINK("https://rossileiloes.com.br/lote/detalhe/110930",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=HYPERLINK("https://rossileiloes.com.br/lote/detalhe/110931", "005")</f>
      </c>
      <c r="B16" s="4" t="s">
        <f>=HYPERLINK("https://rossileiloes.com.br/lote/detalhe/110931",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=HYPERLINK("https://rossileiloes.com.br/lote/detalhe/110935", "006")</f>
      </c>
      <c r="B17" s="4" t="s">
        <f>=HYPERLINK("https://rossileiloes.com.br/lote/detalhe/110935",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=HYPERLINK("https://rossileiloes.com.br/lote/detalhe/110932", "007")</f>
      </c>
      <c r="B18" s="4" t="s">
        <f>=HYPERLINK("https://rossileiloes.com.br/lote/detalhe/110932",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=HYPERLINK("https://rossileiloes.com.br/lote/detalhe/110936", "008")</f>
      </c>
      <c r="B19" s="4" t="s">
        <f>=HYPERLINK("https://rossileiloes.com.br/lote/detalhe/110936",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=HYPERLINK("https://rossileiloes.com.br/lote/detalhe/110934", "009")</f>
      </c>
      <c r="B20" s="4" t="s">
        <f>=HYPERLINK("https://rossileiloes.com.br/lote/detalhe/110934",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=HYPERLINK("https://rossileiloes.com.br/lote/detalhe/110937", "010")</f>
      </c>
      <c r="B21" s="4" t="s">
        <f>=HYPERLINK("https://rossileiloes.com.br/lote/detalhe/110937",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=HYPERLINK("https://rossileiloes.com.br/lote/detalhe/110933", "011")</f>
      </c>
      <c r="B22" s="4" t="s">
        <f>=HYPERLINK("https://rossileiloes.com.br/lote/detalhe/110933",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=HYPERLINK("https://rossileiloes.com.br/lote/detalhe/110939", "012")</f>
      </c>
      <c r="B23" s="4" t="s">
        <f>=HYPERLINK("https://rossileiloes.com.br/lote/detalhe/110939",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=HYPERLINK("https://rossileiloes.com.br/lote/detalhe/110941", "013")</f>
      </c>
      <c r="B24" s="4" t="s">
        <f>=HYPERLINK("https://rossileiloes.com.br/lote/detalhe/110941",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=HYPERLINK("https://rossileiloes.com.br/lote/detalhe/110940", "014")</f>
      </c>
      <c r="B25" s="4" t="s">
        <f>=HYPERLINK("https://rossileiloes.com.br/lote/detalhe/110940",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=HYPERLINK("https://rossileiloes.com.br/lote/detalhe/110942", "015")</f>
      </c>
      <c r="B26" s="4" t="s">
        <f>=HYPERLINK("https://rossileiloes.com.br/lote/detalhe/110942",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=HYPERLINK("https://rossileiloes.com.br/lote/detalhe/110943", "016")</f>
      </c>
      <c r="B27" s="4" t="s">
        <f>=HYPERLINK("https://rossileiloes.com.br/lote/detalhe/110943",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=HYPERLINK("https://rossileiloes.com.br/lote/detalhe/110938", "017")</f>
      </c>
      <c r="B28" s="4" t="s">
        <f>=HYPERLINK("https://rossileiloes.com.br/lote/detalhe/110938",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=HYPERLINK("https://rossileiloes.com.br/lote/detalhe/110945", "018")</f>
      </c>
      <c r="B29" s="4" t="s">
        <f>=HYPERLINK("https://rossileiloes.com.br/lote/detalhe/110945", " Empilhadeira GLP, GP155VX, ano 2014 , código EG109. Acompanha torre de levantamento")</f>
      </c>
      <c r="C29" s="4" t="inlineStr">
        <is>
          <t>Não vendido</t>
        </is>
      </c>
      <c r="D29" s="4" t="inlineStr">
        <is>
          <t>0</t>
        </is>
      </c>
      <c r="E29" s="5" t="inlineStr">
        <is>
          <t>45.000,00</t>
        </is>
      </c>
      <c r="F29" s="4" t="inlineStr">
        <is>
          <t>200.00</t>
        </is>
      </c>
    </row>
    <row collapsed="false" customFormat="false" customHeight="false" hidden="false" ht="12.1" outlineLevel="0" r="30">
      <c r="A30" s="5" t="s">
        <f>=HYPERLINK("https://rossileiloes.com.br/lote/detalhe/110946", "019")</f>
      </c>
      <c r="B30" s="4" t="s">
        <f>=HYPERLINK("https://rossileiloes.com.br/lote/detalhe/110946",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=HYPERLINK("https://rossileiloes.com.br/lote/detalhe/110944", "020")</f>
      </c>
      <c r="B31" s="4" t="s">
        <f>=HYPERLINK("https://rossileiloes.com.br/lote/detalhe/110944",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=HYPERLINK("https://rossileiloes.com.br/lote/detalhe/110948", "021")</f>
      </c>
      <c r="B32" s="4" t="s">
        <f>=HYPERLINK("https://rossileiloes.com.br/lote/detalhe/110948",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=HYPERLINK("https://rossileiloes.com.br/lote/detalhe/110947", "022")</f>
      </c>
      <c r="B33" s="4" t="s">
        <f>=HYPERLINK("https://rossileiloes.com.br/lote/detalhe/110947", " Empilhadeira diesel , yale , GP120VX , ano 2014 , código ED095")</f>
      </c>
      <c r="C33" s="4" t="inlineStr">
        <is>
          <t>Não vendido</t>
        </is>
      </c>
      <c r="D33" s="4" t="inlineStr">
        <is>
          <t>0</t>
        </is>
      </c>
      <c r="E33" s="5" t="inlineStr">
        <is>
          <t>60.000,00</t>
        </is>
      </c>
      <c r="F33" s="4" t="inlineStr">
        <is>
          <t>200.00</t>
        </is>
      </c>
    </row>
    <row collapsed="false" customFormat="false" customHeight="false" hidden="false" ht="12.1" outlineLevel="0" r="34">
      <c r="A34" s="5" t="s">
        <f>=HYPERLINK("https://rossileiloes.com.br/lote/detalhe/110949", "023")</f>
      </c>
      <c r="B34" s="4" t="s">
        <f>=HYPERLINK("https://rossileiloes.com.br/lote/detalhe/110949",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=HYPERLINK("https://rossileiloes.com.br/lote/detalhe/110950", "024")</f>
      </c>
      <c r="B35" s="4" t="s">
        <f>=HYPERLINK("https://rossileiloes.com.br/lote/detalhe/110950",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=HYPERLINK("https://rossileiloes.com.br/lote/detalhe/110952", "025")</f>
      </c>
      <c r="B36" s="4" t="s">
        <f>=HYPERLINK("https://rossileiloes.com.br/lote/detalhe/110952",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=HYPERLINK("https://rossileiloes.com.br/lote/detalhe/110951", "026")</f>
      </c>
      <c r="B37" s="4" t="s">
        <f>=HYPERLINK("https://rossileiloes.com.br/lote/detalhe/110951",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=HYPERLINK("https://rossileiloes.com.br/lote/detalhe/110953", "027")</f>
      </c>
      <c r="B38" s="4" t="s">
        <f>=HYPERLINK("https://rossileiloes.com.br/lote/detalhe/110953",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=HYPERLINK("https://rossileiloes.com.br/lote/detalhe/110955", "028")</f>
      </c>
      <c r="B39" s="4" t="s">
        <f>=HYPERLINK("https://rossileiloes.com.br/lote/detalhe/110955",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=HYPERLINK("https://rossileiloes.com.br/lote/detalhe/110954", "029")</f>
      </c>
      <c r="B40" s="4" t="s">
        <f>=HYPERLINK("https://rossileiloes.com.br/lote/detalhe/110954",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=HYPERLINK("https://rossileiloes.com.br/lote/detalhe/110956", "030")</f>
      </c>
      <c r="B41" s="4" t="s">
        <f>=HYPERLINK("https://rossileiloes.com.br/lote/detalhe/110956", " Rolo compactador , DYNAPAC, CA70 2D , completo , motor aberto, Código RC 29")</f>
      </c>
      <c r="C41" s="4" t="inlineStr">
        <is>
          <t>Não vendido</t>
        </is>
      </c>
      <c r="D41" s="4" t="inlineStr">
        <is>
          <t>0</t>
        </is>
      </c>
      <c r="E41" s="5" t="inlineStr">
        <is>
          <t>35.000,00</t>
        </is>
      </c>
      <c r="F41" s="4" t="inlineStr">
        <is>
          <t>200.00</t>
        </is>
      </c>
    </row>
    <row collapsed="false" customFormat="false" customHeight="false" hidden="false" ht="12.1" outlineLevel="0" r="42">
      <c r="A42" s="5" t="s">
        <f>=HYPERLINK("https://rossileiloes.com.br/lote/detalhe/110957", "031")</f>
      </c>
      <c r="B42" s="4" t="s">
        <f>=HYPERLINK("https://rossileiloes.com.br/lote/detalhe/110957", " Escavadeira hidráulica , completa CX220B , código EH76 , necessita material rodante")</f>
      </c>
      <c r="C42" s="4" t="inlineStr">
        <is>
          <t>Não vendido</t>
        </is>
      </c>
      <c r="D42" s="4" t="inlineStr">
        <is>
          <t>0</t>
        </is>
      </c>
      <c r="E42" s="5" t="inlineStr">
        <is>
          <t>80.000,00</t>
        </is>
      </c>
      <c r="F42" s="4" t="inlineStr">
        <is>
          <t>200.00</t>
        </is>
      </c>
    </row>
    <row collapsed="false" customFormat="false" customHeight="false" hidden="false" ht="12.1" outlineLevel="0" r="43">
      <c r="A43" s="5" t="s">
        <f>=HYPERLINK("https://rossileiloes.com.br/lote/detalhe/110958", "032")</f>
      </c>
      <c r="B43" s="4" t="s">
        <f>=HYPERLINK("https://rossileiloes.com.br/lote/detalhe/110958", " Manipulador de sucata Liebherr, A924C, ano 2014, código MS11")</f>
      </c>
      <c r="C43" s="4" t="inlineStr">
        <is>
          <t>Não vendido</t>
        </is>
      </c>
      <c r="D43" s="4" t="inlineStr">
        <is>
          <t>0</t>
        </is>
      </c>
      <c r="E43" s="5" t="inlineStr">
        <is>
          <t>70.000,00</t>
        </is>
      </c>
      <c r="F43" s="4" t="inlineStr">
        <is>
          <t>200.00</t>
        </is>
      </c>
    </row>
    <row collapsed="false" customFormat="false" customHeight="false" hidden="false" ht="12.1" outlineLevel="0" r="44">
      <c r="A44" s="5" t="s">
        <f>=HYPERLINK("https://rossileiloes.com.br/lote/detalhe/111604", "051")</f>
      </c>
      <c r="B44" s="4" t="s">
        <f>=HYPERLINK("https://rossileiloes.com.br/lote/detalhe/111604",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=HYPERLINK("https://rossileiloes.com.br/lote/detalhe/111601", "052")</f>
      </c>
      <c r="B45" s="4" t="s">
        <f>=HYPERLINK("https://rossileiloes.com.br/lote/detalhe/111601",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=HYPERLINK("https://rossileiloes.com.br/lote/detalhe/111608", "053")</f>
      </c>
      <c r="B46" s="4" t="s">
        <f>=HYPERLINK("https://rossileiloes.com.br/lote/detalhe/111608", " 01 Escavadeira caterpillar 320C , bomba hidráulica desmontada , motor em perfeito estado,")</f>
      </c>
      <c r="C46" s="4" t="inlineStr">
        <is>
          <t>Não vendido</t>
        </is>
      </c>
      <c r="D46" s="4" t="inlineStr">
        <is>
          <t>0</t>
        </is>
      </c>
      <c r="E46" s="5" t="inlineStr">
        <is>
          <t>79.000,00</t>
        </is>
      </c>
      <c r="F46" s="4" t="inlineStr">
        <is>
          <t>200.00</t>
        </is>
      </c>
    </row>
    <row collapsed="false" customFormat="false" customHeight="false" hidden="false" ht="12.1" outlineLevel="0" r="47">
      <c r="A47" s="5" t="s">
        <f>=HYPERLINK("https://rossileiloes.com.br/lote/detalhe/111606", "054")</f>
      </c>
      <c r="B47" s="4" t="s">
        <f>=HYPERLINK("https://rossileiloes.com.br/lote/detalhe/111606", " 1 w-20 B ano 1985 , transmissão clark 28.000")</f>
      </c>
      <c r="C47" s="4" t="inlineStr">
        <is>
          <t>Não vendido</t>
        </is>
      </c>
      <c r="D47" s="4" t="inlineStr">
        <is>
          <t>0</t>
        </is>
      </c>
      <c r="E47" s="5" t="inlineStr">
        <is>
          <t>83.000,00</t>
        </is>
      </c>
      <c r="F47" s="4" t="inlineStr">
        <is>
          <t>200.00</t>
        </is>
      </c>
    </row>
    <row collapsed="false" customFormat="false" customHeight="false" hidden="false" ht="12.1" outlineLevel="0" r="48">
      <c r="A48" s="5" t="s">
        <f>=HYPERLINK("https://rossileiloes.com.br/lote/detalhe/111609", "055")</f>
      </c>
      <c r="B48" s="4" t="s">
        <f>=HYPERLINK("https://rossileiloes.com.br/lote/detalhe/111609", " Trator Mod. M65. Ano 1980. Transmissão 15000 (grande ) rodante bom com sapatas ruins. Parou funcionando.")</f>
      </c>
      <c r="C48" s="4" t="inlineStr">
        <is>
          <t>Não vendido</t>
        </is>
      </c>
      <c r="D48" s="4" t="inlineStr">
        <is>
          <t>0</t>
        </is>
      </c>
      <c r="E48" s="5" t="inlineStr">
        <is>
          <t>116.000,00</t>
        </is>
      </c>
      <c r="F48" s="4" t="inlineStr">
        <is>
          <t>200.00</t>
        </is>
      </c>
    </row>
    <row collapsed="false" customFormat="false" customHeight="false" hidden="false" ht="12.1" outlineLevel="0" r="49">
      <c r="A49" s="5" t="s">
        <f>=HYPERLINK("https://rossileiloes.com.br/lote/detalhe/111610", "056")</f>
      </c>
      <c r="B49" s="4" t="s">
        <f>=HYPERLINK("https://rossileiloes.com.br/lote/detalhe/111610", "Motoniveladora Mod. 140C")</f>
      </c>
      <c r="C49" s="4" t="inlineStr">
        <is>
          <t>Não vendido</t>
        </is>
      </c>
      <c r="D49" s="4" t="inlineStr">
        <is>
          <t>0</t>
        </is>
      </c>
      <c r="E49" s="5" t="inlineStr">
        <is>
          <t>34.000,00</t>
        </is>
      </c>
      <c r="F49" s="4" t="inlineStr">
        <is>
          <t>200.00</t>
        </is>
      </c>
    </row>
    <row collapsed="false" customFormat="false" customHeight="false" hidden="false" ht="12.1" outlineLevel="0" r="50">
      <c r="A50" s="5" t="s">
        <f>=HYPERLINK("https://rossileiloes.com.br/lote/detalhe/111607", "057")</f>
      </c>
      <c r="B50" s="4" t="s">
        <f>=HYPERLINK("https://rossileiloes.com.br/lote/detalhe/111607", "Escavadeira Caterpillar. Mod. 320 B. Operacional. Falta rodante")</f>
      </c>
      <c r="C50" s="4" t="inlineStr">
        <is>
          <t>Não vendido</t>
        </is>
      </c>
      <c r="D50" s="4" t="inlineStr">
        <is>
          <t>0</t>
        </is>
      </c>
      <c r="E50" s="5" t="inlineStr">
        <is>
          <t>76.000,00</t>
        </is>
      </c>
      <c r="F50" s="4" t="inlineStr">
        <is>
          <t>200.00</t>
        </is>
      </c>
    </row>
    <row collapsed="false" customFormat="false" customHeight="false" hidden="false" ht="12.1" outlineLevel="0" r="51">
      <c r="A51" s="5" t="s">
        <f>=HYPERLINK("https://rossileiloes.com.br/lote/detalhe/111611", "058")</f>
      </c>
      <c r="B51" s="4" t="s">
        <f>=HYPERLINK("https://rossileiloes.com.br/lote/detalhe/111611", "Pá Carregadeira Caterpillar. Mod. 962 H. Ano 2007. Operacional")</f>
      </c>
      <c r="C51" s="4" t="inlineStr">
        <is>
          <t>Não vendido</t>
        </is>
      </c>
      <c r="D51" s="4" t="inlineStr">
        <is>
          <t>0</t>
        </is>
      </c>
      <c r="E51" s="5" t="inlineStr">
        <is>
          <t>305.000,00</t>
        </is>
      </c>
      <c r="F51" s="4" t="inlineStr">
        <is>
          <t>200.00</t>
        </is>
      </c>
    </row>
    <row collapsed="false" customFormat="false" customHeight="false" hidden="false" ht="12.1" outlineLevel="0" r="52">
      <c r="A52" s="5" t="s">
        <f>=HYPERLINK("https://rossileiloes.com.br/lote/detalhe/111603", "059")</f>
      </c>
      <c r="B52" s="4" t="s">
        <f>=HYPERLINK("https://rossileiloes.com.br/lote/detalhe/111603", "[ VÍDEOS ] Pá Carregadeira Michigan. Transmissão 28000 Clark. Tansmissão aberta para retirar vazamentos, Carrier e engrenagem completos e semi novas.Necessita kit de vedação e discos.")</f>
      </c>
      <c r="C52" s="4" t="inlineStr">
        <is>
          <t>Não vendido</t>
        </is>
      </c>
      <c r="D52" s="4" t="inlineStr">
        <is>
          <t>0</t>
        </is>
      </c>
      <c r="E52" s="5" t="inlineStr">
        <is>
          <t>35.000,00</t>
        </is>
      </c>
      <c r="F52" s="4" t="inlineStr">
        <is>
          <t>500.00</t>
        </is>
      </c>
    </row>
    <row collapsed="false" customFormat="false" customHeight="false" hidden="false" ht="12.1" outlineLevel="0" r="53">
      <c r="A53" s="5" t="s">
        <f>=HYPERLINK("https://rossileiloes.com.br/lote/detalhe/111602", "201")</f>
      </c>
      <c r="B53" s="4" t="s">
        <f>=HYPERLINK("https://rossileiloes.com.br/lote/detalhe/111602", " Pá Carregadeira Caterpillar. Mod. 966R. Transmissão canadense Mecânica. Ano 1987. Operacional ")</f>
      </c>
      <c r="C53" s="4" t="inlineStr">
        <is>
          <t>Não vendido</t>
        </is>
      </c>
      <c r="D53" s="4" t="inlineStr">
        <is>
          <t>0</t>
        </is>
      </c>
      <c r="E53" s="5" t="inlineStr">
        <is>
          <t>75.000,00</t>
        </is>
      </c>
      <c r="F53" s="4" t="inlineStr">
        <is>
          <t>500.00</t>
        </is>
      </c>
    </row>
    <row collapsed="false" customFormat="false" customHeight="false" hidden="false" ht="12.1" outlineLevel="0" r="54">
      <c r="A54" s="5" t="s">
        <f>=HYPERLINK("https://rossileiloes.com.br/lote/detalhe/111605", "504")</f>
      </c>
      <c r="B54" s="4" t="s">
        <f>=HYPERLINK("https://rossileiloes.com.br/lote/detalhe/111605", " Pá Carregadeira Volvo L70. Para desmanche")</f>
      </c>
      <c r="C54" s="4" t="inlineStr">
        <is>
          <t>Não vendido</t>
        </is>
      </c>
      <c r="D54" s="4" t="inlineStr">
        <is>
          <t>0</t>
        </is>
      </c>
      <c r="E54" s="5" t="inlineStr">
        <is>
          <t>50.000,00</t>
        </is>
      </c>
      <c r="F54"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2026-04-24T02:51:03.00Z</dcterms:created>
  <dc:creator>Tellks Tecnologia</dc:creator>
  <cp:revision>0</cp:revision>
</cp:coreProperties>
</file>