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MÁQUINAS E EQUIPAMENTOS INDUSTRIAIS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06/07/2022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=HYPERLINK("https://rossileiloes.com.br/lote/detalhe/134065", "001")</f>
      </c>
      <c r="B11" s="4" t="s">
        <f>=HYPERLINK("https://rossileiloes.com.br/lote/detalhe/134065", " GUILHOTINA NEWTON")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12.000,00</t>
        </is>
      </c>
      <c r="F11" s="4" t="inlineStr">
        <is>
          <t>200.00</t>
        </is>
      </c>
    </row>
    <row collapsed="false" customFormat="false" customHeight="false" hidden="false" ht="12.1" outlineLevel="0" r="12">
      <c r="A12" s="5" t="s">
        <f>=HYPERLINK("https://rossileiloes.com.br/lote/detalhe/134064", "002")</f>
      </c>
      <c r="B12" s="4" t="s">
        <f>=HYPERLINK("https://rossileiloes.com.br/lote/detalhe/134064", " GUILHOTINA CALVI")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16.000,00</t>
        </is>
      </c>
      <c r="F12" s="4" t="inlineStr">
        <is>
          <t>200.00</t>
        </is>
      </c>
    </row>
    <row collapsed="false" customFormat="false" customHeight="false" hidden="false" ht="12.1" outlineLevel="0" r="13">
      <c r="A13" s="5" t="s">
        <f>=HYPERLINK("https://rossileiloes.com.br/lote/detalhe/134061", "003")</f>
      </c>
      <c r="B13" s="4" t="s">
        <f>=HYPERLINK("https://rossileiloes.com.br/lote/detalhe/134061", " EXAUSTOR AB BRASIL S/ MOTOR")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4.000,00</t>
        </is>
      </c>
      <c r="F13" s="4" t="inlineStr">
        <is>
          <t>200.00</t>
        </is>
      </c>
    </row>
    <row collapsed="false" customFormat="false" customHeight="false" hidden="false" ht="12.1" outlineLevel="0" r="14">
      <c r="A14" s="5" t="s">
        <f>=HYPERLINK("https://rossileiloes.com.br/lote/detalhe/134060", "004")</f>
      </c>
      <c r="B14" s="4" t="s">
        <f>=HYPERLINK("https://rossileiloes.com.br/lote/detalhe/134060", " EXAUSTOR S/ MOTOR")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4.000,00</t>
        </is>
      </c>
      <c r="F14" s="4" t="inlineStr">
        <is>
          <t>200.00</t>
        </is>
      </c>
    </row>
    <row collapsed="false" customFormat="false" customHeight="false" hidden="false" ht="12.1" outlineLevel="0" r="15">
      <c r="A15" s="5" t="s">
        <f>=HYPERLINK("https://rossileiloes.com.br/lote/detalhe/134063", "005")</f>
      </c>
      <c r="B15" s="4" t="s">
        <f>=HYPERLINK("https://rossileiloes.com.br/lote/detalhe/134063", " PRENSA EXCÊNTRICA; CAP: 12T")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9.000,00</t>
        </is>
      </c>
      <c r="F15" s="4" t="inlineStr">
        <is>
          <t>200.00</t>
        </is>
      </c>
    </row>
    <row collapsed="false" customFormat="false" customHeight="false" hidden="false" ht="12.1" outlineLevel="0" r="16">
      <c r="A16" s="5" t="s">
        <f>=HYPERLINK("https://rossileiloes.com.br/lote/detalhe/134062", "006")</f>
      </c>
      <c r="B16" s="4" t="s">
        <f>=HYPERLINK("https://rossileiloes.com.br/lote/detalhe/134062", " PRENSA EXCÊNTRICA; CAP: 6T")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6.500,00</t>
        </is>
      </c>
      <c r="F16" s="4" t="inlineStr">
        <is>
          <t>200.00</t>
        </is>
      </c>
    </row>
    <row collapsed="false" customFormat="false" customHeight="false" hidden="false" ht="12.1" outlineLevel="0" r="17">
      <c r="A17" s="5" t="s">
        <f>=HYPERLINK("https://rossileiloes.com.br/lote/detalhe/134066", "008")</f>
      </c>
      <c r="B17" s="4" t="s">
        <f>=HYPERLINK("https://rossileiloes.com.br/lote/detalhe/134066", " REDUTOR ZANINI; REL.: 1:45")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13.000,00</t>
        </is>
      </c>
      <c r="F17" s="4" t="inlineStr">
        <is>
          <t>200.00</t>
        </is>
      </c>
    </row>
    <row collapsed="false" customFormat="false" customHeight="false" hidden="false" ht="12.1" outlineLevel="0" r="18">
      <c r="A18" s="5" t="s">
        <f>=HYPERLINK("https://rossileiloes.com.br/lote/detalhe/134069", "009")</f>
      </c>
      <c r="B18" s="4" t="s">
        <f>=HYPERLINK("https://rossileiloes.com.br/lote/detalhe/134069", " FORNO HYPO")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6.000,00</t>
        </is>
      </c>
      <c r="F18" s="4" t="inlineStr">
        <is>
          <t>200.00</t>
        </is>
      </c>
    </row>
    <row collapsed="false" customFormat="false" customHeight="false" hidden="false" ht="12.1" outlineLevel="0" r="19">
      <c r="A19" s="5" t="s">
        <f>=HYPERLINK("https://rossileiloes.com.br/lote/detalhe/134068", "010")</f>
      </c>
      <c r="B19" s="4" t="s">
        <f>=HYPERLINK("https://rossileiloes.com.br/lote/detalhe/134068", " FURADEIRA DE COLUNA")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13.000,00</t>
        </is>
      </c>
      <c r="F19" s="4" t="inlineStr">
        <is>
          <t>200.00</t>
        </is>
      </c>
    </row>
    <row collapsed="false" customFormat="false" customHeight="false" hidden="false" ht="12.1" outlineLevel="0" r="20">
      <c r="A20" s="5" t="s">
        <f>=HYPERLINK("https://rossileiloes.com.br/lote/detalhe/134070", "011")</f>
      </c>
      <c r="B20" s="4" t="s">
        <f>=HYPERLINK("https://rossileiloes.com.br/lote/detalhe/134070", " COMPRESSOR SCHULZ C/ MOTOR")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5.000,00</t>
        </is>
      </c>
      <c r="F20" s="4" t="inlineStr">
        <is>
          <t>200.00</t>
        </is>
      </c>
    </row>
    <row collapsed="false" customFormat="false" customHeight="false" hidden="false" ht="12.1" outlineLevel="0" r="21">
      <c r="A21" s="5" t="s">
        <f>=HYPERLINK("https://rossileiloes.com.br/lote/detalhe/134067", "012")</f>
      </c>
      <c r="B21" s="4" t="s">
        <f>=HYPERLINK("https://rossileiloes.com.br/lote/detalhe/134067", " AFIADORA DE FERRAMENTAS GRIFO U10N")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4.000,00</t>
        </is>
      </c>
      <c r="F21" s="4" t="inlineStr">
        <is>
          <t>200.00</t>
        </is>
      </c>
    </row>
    <row collapsed="false" customFormat="false" customHeight="false" hidden="false" ht="12.1" outlineLevel="0" r="22">
      <c r="A22" s="5" t="s">
        <f>=HYPERLINK("https://rossileiloes.com.br/lote/detalhe/134071", "013")</f>
      </c>
      <c r="B22" s="4" t="s">
        <f>=HYPERLINK("https://rossileiloes.com.br/lote/detalhe/134071", " FURADEIRA RADIAL ZIRPO")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12.000,00</t>
        </is>
      </c>
      <c r="F22" s="4" t="inlineStr">
        <is>
          <t>200.00</t>
        </is>
      </c>
    </row>
    <row collapsed="false" customFormat="false" customHeight="false" hidden="false" ht="12.1" outlineLevel="0" r="23">
      <c r="A23" s="5" t="s">
        <f>=HYPERLINK("https://rossileiloes.com.br/lote/detalhe/134072", "014")</f>
      </c>
      <c r="B23" s="4" t="s">
        <f>=HYPERLINK("https://rossileiloes.com.br/lote/detalhe/134072", " ROSCA TRANSPORTADORA EM INOX")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12.000,00</t>
        </is>
      </c>
      <c r="F23" s="4" t="inlineStr">
        <is>
          <t>200.00</t>
        </is>
      </c>
    </row>
    <row collapsed="false" customFormat="false" customHeight="false" hidden="false" ht="12.1" outlineLevel="0" r="24">
      <c r="A24" s="5" t="s">
        <f>=HYPERLINK("https://rossileiloes.com.br/lote/detalhe/134076", "015")</f>
      </c>
      <c r="B24" s="4" t="s">
        <f>=HYPERLINK("https://rossileiloes.com.br/lote/detalhe/134076", " BOMBA DE FUSO NIETZSCH C/ MOTORREDUTOR SEW")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12.000,00</t>
        </is>
      </c>
      <c r="F24" s="4" t="inlineStr">
        <is>
          <t>200.00</t>
        </is>
      </c>
    </row>
    <row collapsed="false" customFormat="false" customHeight="false" hidden="false" ht="12.1" outlineLevel="0" r="25">
      <c r="A25" s="5" t="s">
        <f>=HYPERLINK("https://rossileiloes.com.br/lote/detalhe/134074", "016")</f>
      </c>
      <c r="B25" s="4" t="s">
        <f>=HYPERLINK("https://rossileiloes.com.br/lote/detalhe/134074", " MISTURADOR")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12.000,00</t>
        </is>
      </c>
      <c r="F25" s="4" t="inlineStr">
        <is>
          <t>200.00</t>
        </is>
      </c>
    </row>
    <row collapsed="false" customFormat="false" customHeight="false" hidden="false" ht="12.1" outlineLevel="0" r="26">
      <c r="A26" s="5" t="s">
        <f>=HYPERLINK("https://rossileiloes.com.br/lote/detalhe/134073", "017")</f>
      </c>
      <c r="B26" s="4" t="s">
        <f>=HYPERLINK("https://rossileiloes.com.br/lote/detalhe/134073", " 3 BOMBAS KSB")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6.500,00</t>
        </is>
      </c>
      <c r="F26" s="4" t="inlineStr">
        <is>
          <t>200.00</t>
        </is>
      </c>
    </row>
    <row collapsed="false" customFormat="false" customHeight="false" hidden="false" ht="12.1" outlineLevel="0" r="27">
      <c r="A27" s="5" t="s">
        <f>=HYPERLINK("https://rossileiloes.com.br/lote/detalhe/134075", "018")</f>
      </c>
      <c r="B27" s="4" t="s">
        <f>=HYPERLINK("https://rossileiloes.com.br/lote/detalhe/134075", " TANQUE MISTURADOR")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12.000,00</t>
        </is>
      </c>
      <c r="F27" s="4" t="inlineStr">
        <is>
          <t>200.00</t>
        </is>
      </c>
    </row>
    <row collapsed="false" customFormat="false" customHeight="false" hidden="false" ht="12.1" outlineLevel="0" r="28">
      <c r="A28" s="5" t="s">
        <f>=HYPERLINK("https://rossileiloes.com.br/lote/detalhe/134077", "026")</f>
      </c>
      <c r="B28" s="4" t="s">
        <f>=HYPERLINK("https://rossileiloes.com.br/lote/detalhe/134077", " EXAUSTOR C/ MOTOR")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9.000,00</t>
        </is>
      </c>
      <c r="F28" s="4" t="inlineStr">
        <is>
          <t>200.00</t>
        </is>
      </c>
    </row>
    <row collapsed="false" customFormat="false" customHeight="false" hidden="false" ht="12.1" outlineLevel="0" r="29">
      <c r="A29" s="5" t="s">
        <f>=HYPERLINK("https://rossileiloes.com.br/lote/detalhe/134078", "027")</f>
      </c>
      <c r="B29" s="4" t="s">
        <f>=HYPERLINK("https://rossileiloes.com.br/lote/detalhe/134078", " TROCADOR DE CALOR ALFA LAVAL C/ MOTOBOMBA")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5.000,00</t>
        </is>
      </c>
      <c r="F29" s="4" t="inlineStr">
        <is>
          <t>200.00</t>
        </is>
      </c>
    </row>
    <row collapsed="false" customFormat="false" customHeight="false" hidden="false" ht="12.1" outlineLevel="0" r="30">
      <c r="A30" s="5" t="s">
        <f>=HYPERLINK("https://rossileiloes.com.br/lote/detalhe/134082", "028")</f>
      </c>
      <c r="B30" s="4" t="s">
        <f>=HYPERLINK("https://rossileiloes.com.br/lote/detalhe/134082", " TROCADOR DE CALOR ALFA LAVAL C/ MOTOBOMBA")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5.000,00</t>
        </is>
      </c>
      <c r="F30" s="4" t="inlineStr">
        <is>
          <t>200.00</t>
        </is>
      </c>
    </row>
    <row collapsed="false" customFormat="false" customHeight="false" hidden="false" ht="12.1" outlineLevel="0" r="31">
      <c r="A31" s="5" t="s">
        <f>=HYPERLINK("https://rossileiloes.com.br/lote/detalhe/134079", "029")</f>
      </c>
      <c r="B31" s="4" t="s">
        <f>=HYPERLINK("https://rossileiloes.com.br/lote/detalhe/134079", " AUTOCLAVE")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5.000,00</t>
        </is>
      </c>
      <c r="F31" s="4" t="inlineStr">
        <is>
          <t>200.00</t>
        </is>
      </c>
    </row>
    <row collapsed="false" customFormat="false" customHeight="false" hidden="false" ht="12.1" outlineLevel="0" r="32">
      <c r="A32" s="5" t="s">
        <f>=HYPERLINK("https://rossileiloes.com.br/lote/detalhe/134080", "030")</f>
      </c>
      <c r="B32" s="4" t="s">
        <f>=HYPERLINK("https://rossileiloes.com.br/lote/detalhe/134080", " FORNO EM INOX C/ 3 PORTAS")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4.000,00</t>
        </is>
      </c>
      <c r="F32" s="4" t="inlineStr">
        <is>
          <t>200.00</t>
        </is>
      </c>
    </row>
    <row collapsed="false" customFormat="false" customHeight="false" hidden="false" ht="12.1" outlineLevel="0" r="33">
      <c r="A33" s="5" t="s">
        <f>=HYPERLINK("https://rossileiloes.com.br/lote/detalhe/134081", "031")</f>
      </c>
      <c r="B33" s="4" t="s">
        <f>=HYPERLINK("https://rossileiloes.com.br/lote/detalhe/134081", " TANQUE AFUNILADO EM INOX; DIM: 800x800 MM")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2.000,00</t>
        </is>
      </c>
      <c r="F33" s="4" t="inlineStr">
        <is>
          <t>200.00</t>
        </is>
      </c>
    </row>
    <row collapsed="false" customFormat="false" customHeight="false" hidden="false" ht="12.1" outlineLevel="0" r="34">
      <c r="A34" s="5" t="s">
        <f>=HYPERLINK("https://rossileiloes.com.br/lote/detalhe/134083", "032")</f>
      </c>
      <c r="B34" s="4" t="s">
        <f>=HYPERLINK("https://rossileiloes.com.br/lote/detalhe/134083", " TANQUE EM INOX; CAP. 1150 L")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12.000,00</t>
        </is>
      </c>
      <c r="F34" s="4" t="inlineStr">
        <is>
          <t>200.00</t>
        </is>
      </c>
    </row>
    <row collapsed="false" customFormat="false" customHeight="false" hidden="false" ht="12.1" outlineLevel="0" r="35">
      <c r="A35" s="5" t="s">
        <f>=HYPERLINK("https://rossileiloes.com.br/lote/detalhe/134084", "033")</f>
      </c>
      <c r="B35" s="4" t="s">
        <f>=HYPERLINK("https://rossileiloes.com.br/lote/detalhe/134084", " TANQUE EM INOX; DIM: 1000x1100 MM")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5.000,00</t>
        </is>
      </c>
      <c r="F35" s="4" t="inlineStr">
        <is>
          <t>200.00</t>
        </is>
      </c>
    </row>
    <row collapsed="false" customFormat="false" customHeight="false" hidden="false" ht="12.1" outlineLevel="0" r="36">
      <c r="A36" s="5" t="s">
        <f>=HYPERLINK("https://rossileiloes.com.br/lote/detalhe/134085", "034")</f>
      </c>
      <c r="B36" s="4" t="s">
        <f>=HYPERLINK("https://rossileiloes.com.br/lote/detalhe/134085", " TANQUE EM INOX; DIM: 1200x1400 MM")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7.000,00</t>
        </is>
      </c>
      <c r="F36" s="4" t="inlineStr">
        <is>
          <t>200.00</t>
        </is>
      </c>
    </row>
    <row collapsed="false" customFormat="false" customHeight="false" hidden="false" ht="12.1" outlineLevel="0" r="37">
      <c r="A37" s="5" t="s">
        <f>=HYPERLINK("https://rossileiloes.com.br/lote/detalhe/134087", "035")</f>
      </c>
      <c r="B37" s="4" t="s">
        <f>=HYPERLINK("https://rossileiloes.com.br/lote/detalhe/134087", " RECIPIENTE EM INOX")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7.000,00</t>
        </is>
      </c>
      <c r="F37" s="4" t="inlineStr">
        <is>
          <t>200.00</t>
        </is>
      </c>
    </row>
    <row collapsed="false" customFormat="false" customHeight="false" hidden="false" ht="12.1" outlineLevel="0" r="38">
      <c r="A38" s="5" t="s">
        <f>=HYPERLINK("https://rossileiloes.com.br/lote/detalhe/134086", "036")</f>
      </c>
      <c r="B38" s="4" t="s">
        <f>=HYPERLINK("https://rossileiloes.com.br/lote/detalhe/134086", " TANQUE EM INOX; DIM: 1000x1050 MM")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7.000,00</t>
        </is>
      </c>
      <c r="F38" s="4" t="inlineStr">
        <is>
          <t>200.00</t>
        </is>
      </c>
    </row>
    <row collapsed="false" customFormat="false" customHeight="false" hidden="false" ht="12.1" outlineLevel="0" r="39">
      <c r="A39" s="5" t="s">
        <f>=HYPERLINK("https://rossileiloes.com.br/lote/detalhe/134088", "037")</f>
      </c>
      <c r="B39" s="4" t="s">
        <f>=HYPERLINK("https://rossileiloes.com.br/lote/detalhe/134088", " RECIPIENTE EM INOX; CAP. 360 L 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7.000,00</t>
        </is>
      </c>
      <c r="F39" s="4" t="inlineStr">
        <is>
          <t>200.00</t>
        </is>
      </c>
    </row>
    <row collapsed="false" customFormat="false" customHeight="false" hidden="false" ht="12.1" outlineLevel="0" r="40">
      <c r="A40" s="5" t="s">
        <f>=HYPERLINK("https://rossileiloes.com.br/lote/detalhe/134089", "038")</f>
      </c>
      <c r="B40" s="4" t="s">
        <f>=HYPERLINK("https://rossileiloes.com.br/lote/detalhe/134089", " PANELA EM INOX; DIM: 900X700 MM")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3.000,00</t>
        </is>
      </c>
      <c r="F40" s="4" t="inlineStr">
        <is>
          <t>200.00</t>
        </is>
      </c>
    </row>
    <row collapsed="false" customFormat="false" customHeight="false" hidden="false" ht="12.1" outlineLevel="0" r="41">
      <c r="A41" s="5" t="s">
        <f>=HYPERLINK("https://rossileiloes.com.br/lote/detalhe/134090", "039")</f>
      </c>
      <c r="B41" s="4" t="s">
        <f>=HYPERLINK("https://rossileiloes.com.br/lote/detalhe/134090", " TANQUE EM FIBRA; DIM: 1000x1500 MM")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3.000,00</t>
        </is>
      </c>
      <c r="F41" s="4" t="inlineStr">
        <is>
          <t>200.00</t>
        </is>
      </c>
    </row>
    <row collapsed="false" customFormat="false" customHeight="false" hidden="false" ht="12.1" outlineLevel="0" r="42">
      <c r="A42" s="5" t="s">
        <f>=HYPERLINK("https://rossileiloes.com.br/lote/detalhe/134092", "040")</f>
      </c>
      <c r="B42" s="4" t="s">
        <f>=HYPERLINK("https://rossileiloes.com.br/lote/detalhe/134092", " TANQUE MISTURADOR; DIM: 1600x1600 MM")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6.000,00</t>
        </is>
      </c>
      <c r="F42" s="4" t="inlineStr">
        <is>
          <t>200.00</t>
        </is>
      </c>
    </row>
    <row collapsed="false" customFormat="false" customHeight="false" hidden="false" ht="12.1" outlineLevel="0" r="43">
      <c r="A43" s="5" t="s">
        <f>=HYPERLINK("https://rossileiloes.com.br/lote/detalhe/134091", "041")</f>
      </c>
      <c r="B43" s="4" t="s">
        <f>=HYPERLINK("https://rossileiloes.com.br/lote/detalhe/134091", " MOINHO EM INOX C/ REDUTOR")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3.500,00</t>
        </is>
      </c>
      <c r="F43" s="4" t="inlineStr">
        <is>
          <t>200.00</t>
        </is>
      </c>
    </row>
    <row collapsed="false" customFormat="false" customHeight="false" hidden="false" ht="12.1" outlineLevel="0" r="44">
      <c r="A44" s="5" t="s">
        <f>=HYPERLINK("https://rossileiloes.com.br/lote/detalhe/134094", "042")</f>
      </c>
      <c r="B44" s="4" t="s">
        <f>=HYPERLINK("https://rossileiloes.com.br/lote/detalhe/134094", " CICLONE EM INOX; COMP.: 2800 MM")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6.500,00</t>
        </is>
      </c>
      <c r="F44" s="4" t="inlineStr">
        <is>
          <t>200.00</t>
        </is>
      </c>
    </row>
    <row collapsed="false" customFormat="false" customHeight="false" hidden="false" ht="12.1" outlineLevel="0" r="45">
      <c r="A45" s="5" t="s">
        <f>=HYPERLINK("https://rossileiloes.com.br/lote/detalhe/134093", "043")</f>
      </c>
      <c r="B45" s="4" t="s">
        <f>=HYPERLINK("https://rossileiloes.com.br/lote/detalhe/134093", " VÁLVULA ESFERA DE 12 POL. E 300 LIBRAS (COMPLETO C/ CAIXA)")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3.000,00</t>
        </is>
      </c>
      <c r="F45" s="4" t="inlineStr">
        <is>
          <t>200.00</t>
        </is>
      </c>
    </row>
    <row collapsed="false" customFormat="false" customHeight="false" hidden="false" ht="12.1" outlineLevel="0" r="46">
      <c r="A46" s="5" t="s">
        <f>=HYPERLINK("https://rossileiloes.com.br/lote/detalhe/134095", "044")</f>
      </c>
      <c r="B46" s="4" t="s">
        <f>=HYPERLINK("https://rossileiloes.com.br/lote/detalhe/134095", " VÁLVULAS, CONEXÕES E JUNTAS DE EXPANSÃO DIVERSAS (APROX. 2 T)")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9.000,00</t>
        </is>
      </c>
      <c r="F46" s="4" t="inlineStr">
        <is>
          <t>200.00</t>
        </is>
      </c>
    </row>
    <row collapsed="false" customFormat="false" customHeight="false" hidden="false" ht="12.1" outlineLevel="0" r="47">
      <c r="A47" s="5" t="s">
        <f>=HYPERLINK("https://rossileiloes.com.br/lote/detalhe/134096", "045")</f>
      </c>
      <c r="B47" s="4" t="s">
        <f>=HYPERLINK("https://rossileiloes.com.br/lote/detalhe/134096", " FILTRO DE MANGAS NEDERMAN")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9.000,00</t>
        </is>
      </c>
      <c r="F47" s="4" t="inlineStr">
        <is>
          <t>200.00</t>
        </is>
      </c>
    </row>
    <row collapsed="false" customFormat="false" customHeight="false" hidden="false" ht="12.1" outlineLevel="0" r="48">
      <c r="A48" s="5" t="s">
        <f>=HYPERLINK("https://rossileiloes.com.br/lote/detalhe/134098", "046")</f>
      </c>
      <c r="B48" s="4" t="s">
        <f>=HYPERLINK("https://rossileiloes.com.br/lote/detalhe/134098", " DUPLA VENTOINHA C/ MOTOR WEG 75 CV RPM 3500")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11.000,00</t>
        </is>
      </c>
      <c r="F48" s="4" t="inlineStr">
        <is>
          <t>200.00</t>
        </is>
      </c>
    </row>
    <row collapsed="false" customFormat="false" customHeight="false" hidden="false" ht="12.1" outlineLevel="0" r="49">
      <c r="A49" s="5" t="s">
        <f>=HYPERLINK("https://rossileiloes.com.br/lote/detalhe/134099", "047")</f>
      </c>
      <c r="B49" s="4" t="s">
        <f>=HYPERLINK("https://rossileiloes.com.br/lote/detalhe/134099", " 2 RACKS METÁLICOS DE INFORMÁTICA; DIM: 600x800x2000 MM/ 700x800x2100 MM")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3.000,00</t>
        </is>
      </c>
      <c r="F49" s="4" t="inlineStr">
        <is>
          <t>200.00</t>
        </is>
      </c>
    </row>
    <row collapsed="false" customFormat="false" customHeight="false" hidden="false" ht="12.1" outlineLevel="0" r="50">
      <c r="A50" s="5" t="s">
        <f>=HYPERLINK("https://rossileiloes.com.br/lote/detalhe/134097", "048")</f>
      </c>
      <c r="B50" s="4" t="s">
        <f>=HYPERLINK("https://rossileiloes.com.br/lote/detalhe/134097", " TANQUE EM INOX; CAP. APROX. 5000 L 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19.500,00</t>
        </is>
      </c>
      <c r="F50" s="4" t="inlineStr">
        <is>
          <t>200.00</t>
        </is>
      </c>
    </row>
    <row collapsed="false" customFormat="false" customHeight="false" hidden="false" ht="12.1" outlineLevel="0" r="51">
      <c r="A51" s="5" t="s">
        <f>=HYPERLINK("https://rossileiloes.com.br/lote/detalhe/134100", "049")</f>
      </c>
      <c r="B51" s="4" t="s">
        <f>=HYPERLINK("https://rossileiloes.com.br/lote/detalhe/134100", " GUILHOTINA STABILE C/ MOTOR")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4.500,00</t>
        </is>
      </c>
      <c r="F51" s="4" t="inlineStr">
        <is>
          <t>200.00</t>
        </is>
      </c>
    </row>
    <row collapsed="false" customFormat="false" customHeight="false" hidden="false" ht="12.1" outlineLevel="0" r="52">
      <c r="A52" s="5" t="s">
        <f>=HYPERLINK("https://rossileiloes.com.br/lote/detalhe/134101", "050")</f>
      </c>
      <c r="B52" s="4" t="s">
        <f>=HYPERLINK("https://rossileiloes.com.br/lote/detalhe/134101", " EXAUSTOR PROJELMEC")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2.000,00</t>
        </is>
      </c>
      <c r="F52" s="4" t="inlineStr">
        <is>
          <t>200.00</t>
        </is>
      </c>
    </row>
    <row collapsed="false" customFormat="false" customHeight="false" hidden="false" ht="12.1" outlineLevel="0" r="53">
      <c r="A53" s="5" t="s">
        <f>=HYPERLINK("https://rossileiloes.com.br/lote/detalhe/134102", "051")</f>
      </c>
      <c r="B53" s="4" t="s">
        <f>=HYPERLINK("https://rossileiloes.com.br/lote/detalhe/134102", " MÁQUINA DE SOLDA")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2.000,00</t>
        </is>
      </c>
      <c r="F53" s="4" t="inlineStr">
        <is>
          <t>200.00</t>
        </is>
      </c>
    </row>
    <row collapsed="false" customFormat="false" customHeight="false" hidden="false" ht="12.1" outlineLevel="0" r="54">
      <c r="A54" s="5" t="s">
        <f>=HYPERLINK("https://rossileiloes.com.br/lote/detalhe/134103", "052")</f>
      </c>
      <c r="B54" s="4" t="s">
        <f>=HYPERLINK("https://rossileiloes.com.br/lote/detalhe/134103", " MISTURADOR PERMAWICK")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2.000,00</t>
        </is>
      </c>
      <c r="F54" s="4" t="inlineStr">
        <is>
          <t>200.00</t>
        </is>
      </c>
    </row>
    <row collapsed="false" customFormat="false" customHeight="false" hidden="false" ht="12.1" outlineLevel="0" r="55">
      <c r="A55" s="5" t="s">
        <f>=HYPERLINK("https://rossileiloes.com.br/lote/detalhe/134104", "053")</f>
      </c>
      <c r="B55" s="4" t="s">
        <f>=HYPERLINK("https://rossileiloes.com.br/lote/detalhe/134104", " 4 BOMBAS KSB E 1 BOMBA IMBIL C/ MOTOR WEG 25 CV")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21.000,00</t>
        </is>
      </c>
      <c r="F55" s="4" t="inlineStr">
        <is>
          <t>200.00</t>
        </is>
      </c>
    </row>
    <row collapsed="false" customFormat="false" customHeight="false" hidden="false" ht="12.1" outlineLevel="0" r="56">
      <c r="A56" s="5" t="s">
        <f>=HYPERLINK("https://rossileiloes.com.br/lote/detalhe/134106", "054")</f>
      </c>
      <c r="B56" s="4" t="s">
        <f>=HYPERLINK("https://rossileiloes.com.br/lote/detalhe/134106", " COMPRESSOR S/ MOTOR")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2.000,00</t>
        </is>
      </c>
      <c r="F56" s="4" t="inlineStr">
        <is>
          <t>200.00</t>
        </is>
      </c>
    </row>
    <row collapsed="false" customFormat="false" customHeight="false" hidden="false" ht="12.1" outlineLevel="0" r="57">
      <c r="A57" s="5" t="s">
        <f>=HYPERLINK("https://rossileiloes.com.br/lote/detalhe/134105", "055")</f>
      </c>
      <c r="B57" s="4" t="s">
        <f>=HYPERLINK("https://rossileiloes.com.br/lote/detalhe/134105", " MOTOR DE CORRENTE CONTÍNUA RELIANCE 65 KW")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4.000,00</t>
        </is>
      </c>
      <c r="F57" s="4" t="inlineStr">
        <is>
          <t>200.00</t>
        </is>
      </c>
    </row>
    <row collapsed="false" customFormat="false" customHeight="false" hidden="false" ht="12.1" outlineLevel="0" r="58">
      <c r="A58" s="5" t="s">
        <f>=HYPERLINK("https://rossileiloes.com.br/lote/detalhe/134107", "056")</f>
      </c>
      <c r="B58" s="4" t="s">
        <f>=HYPERLINK("https://rossileiloes.com.br/lote/detalhe/134107", " COMPRESSOR WAYNE C/ MOTOR BÚFALO 12,5 CV")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4.500,00</t>
        </is>
      </c>
      <c r="F58" s="4" t="inlineStr">
        <is>
          <t>200.00</t>
        </is>
      </c>
    </row>
    <row collapsed="false" customFormat="false" customHeight="false" hidden="false" ht="12.1" outlineLevel="0" r="59">
      <c r="A59" s="5" t="s">
        <f>=HYPERLINK("https://rossileiloes.com.br/lote/detalhe/134108", "057")</f>
      </c>
      <c r="B59" s="4" t="s">
        <f>=HYPERLINK("https://rossileiloes.com.br/lote/detalhe/134108", " MOTOBOMBA C/ MOTOR WEG 60 CV")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9.000,00</t>
        </is>
      </c>
      <c r="F59" s="4" t="inlineStr">
        <is>
          <t>200.00</t>
        </is>
      </c>
    </row>
    <row collapsed="false" customFormat="false" customHeight="false" hidden="false" ht="12.1" outlineLevel="0" r="60">
      <c r="A60" s="5" t="s">
        <f>=HYPERLINK("https://rossileiloes.com.br/lote/detalhe/134110", "058")</f>
      </c>
      <c r="B60" s="4" t="s">
        <f>=HYPERLINK("https://rossileiloes.com.br/lote/detalhe/134110", " TUPIA S/ MOTOR")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4.000,00</t>
        </is>
      </c>
      <c r="F60" s="4" t="inlineStr">
        <is>
          <t>200.00</t>
        </is>
      </c>
    </row>
    <row collapsed="false" customFormat="false" customHeight="false" hidden="false" ht="12.1" outlineLevel="0" r="61">
      <c r="A61" s="5" t="s">
        <f>=HYPERLINK("https://rossileiloes.com.br/lote/detalhe/134109", "059")</f>
      </c>
      <c r="B61" s="4" t="s">
        <f>=HYPERLINK("https://rossileiloes.com.br/lote/detalhe/134109", " MOTORREDUTOR P/ ELEVADOR")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6.000,00</t>
        </is>
      </c>
      <c r="F61" s="4" t="inlineStr">
        <is>
          <t>200.00</t>
        </is>
      </c>
    </row>
    <row collapsed="false" customFormat="false" customHeight="false" hidden="false" ht="12.1" outlineLevel="0" r="62">
      <c r="A62" s="5" t="s">
        <f>=HYPERLINK("https://rossileiloes.com.br/lote/detalhe/134111", "060")</f>
      </c>
      <c r="B62" s="4" t="s">
        <f>=HYPERLINK("https://rossileiloes.com.br/lote/detalhe/134111", " PANTÓGRAFO DECKEL")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6.000,00</t>
        </is>
      </c>
      <c r="F62" s="4" t="inlineStr">
        <is>
          <t>200.00</t>
        </is>
      </c>
    </row>
    <row collapsed="false" customFormat="false" customHeight="false" hidden="false" ht="12.1" outlineLevel="0" r="63">
      <c r="A63" s="5" t="s">
        <f>=HYPERLINK("https://rossileiloes.com.br/lote/detalhe/134112", "061")</f>
      </c>
      <c r="B63" s="4" t="s">
        <f>=HYPERLINK("https://rossileiloes.com.br/lote/detalhe/134112", " TAMBOREADOR EM INOX C/ MOTOR")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9.000,00</t>
        </is>
      </c>
      <c r="F63" s="4" t="inlineStr">
        <is>
          <t>200.00</t>
        </is>
      </c>
    </row>
    <row collapsed="false" customFormat="false" customHeight="false" hidden="false" ht="12.1" outlineLevel="0" r="64">
      <c r="A64" s="5" t="s">
        <f>=HYPERLINK("https://rossileiloes.com.br/lote/detalhe/134113", "062")</f>
      </c>
      <c r="B64" s="4" t="s">
        <f>=HYPERLINK("https://rossileiloes.com.br/lote/detalhe/134113", " TUBOS E CONEXÕES DIVERSAS")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6.500,00</t>
        </is>
      </c>
      <c r="F64" s="4" t="inlineStr">
        <is>
          <t>200.00</t>
        </is>
      </c>
    </row>
    <row collapsed="false" customFormat="false" customHeight="false" hidden="false" ht="12.1" outlineLevel="0" r="65">
      <c r="A65" s="5" t="s">
        <f>=HYPERLINK("https://rossileiloes.com.br/lote/detalhe/134114", "063")</f>
      </c>
      <c r="B65" s="4" t="s">
        <f>=HYPERLINK("https://rossileiloes.com.br/lote/detalhe/134114", " MOTOR WEG 75 CV RPM 890 TENSÃO: 220/380/440 V")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11.000,00</t>
        </is>
      </c>
      <c r="F65" s="4" t="inlineStr">
        <is>
          <t>200.00</t>
        </is>
      </c>
    </row>
    <row collapsed="false" customFormat="false" customHeight="false" hidden="false" ht="12.1" outlineLevel="0" r="66">
      <c r="A66" s="5" t="s">
        <f>=HYPERLINK("https://rossileiloes.com.br/lote/detalhe/134115", "064")</f>
      </c>
      <c r="B66" s="4" t="s">
        <f>=HYPERLINK("https://rossileiloes.com.br/lote/detalhe/134115", " MOTOR WEG 75 CV RPM 890 TENSÃO: 220/380/440 V")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11.000,00</t>
        </is>
      </c>
      <c r="F66" s="4" t="inlineStr">
        <is>
          <t>200.00</t>
        </is>
      </c>
    </row>
    <row collapsed="false" customFormat="false" customHeight="false" hidden="false" ht="12.1" outlineLevel="0" r="67">
      <c r="A67" s="5" t="s">
        <f>=HYPERLINK("https://rossileiloes.com.br/lote/detalhe/134116", "065")</f>
      </c>
      <c r="B67" s="4" t="s">
        <f>=HYPERLINK("https://rossileiloes.com.br/lote/detalhe/134116", " MISTURADOR DUPLO CONE EM INOX; CAP. 150 L")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11.000,00</t>
        </is>
      </c>
      <c r="F67" s="4" t="inlineStr">
        <is>
          <t>200.00</t>
        </is>
      </c>
    </row>
    <row collapsed="false" customFormat="false" customHeight="false" hidden="false" ht="12.1" outlineLevel="0" r="68">
      <c r="A68" s="5" t="s">
        <f>=HYPERLINK("https://rossileiloes.com.br/lote/detalhe/134117", "066")</f>
      </c>
      <c r="B68" s="4" t="s">
        <f>=HYPERLINK("https://rossileiloes.com.br/lote/detalhe/134117", "09 unidades hidráulicas")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12.000,00</t>
        </is>
      </c>
      <c r="F68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2026-06-28T22:25:49.00Z</dcterms:created>
  <dc:creator>Tellks Tecnologia</dc:creator>
  <cp:revision>0</cp:revision>
</cp:coreProperties>
</file>