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* VEÍCULOS * TRATORES * IMPLEMENTOS *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27/07/2022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=HYPERLINK("https://rossileiloes.com.br/lote/detalhe/135419", "050")</f>
      </c>
      <c r="B11" s="4" t="s">
        <f>=HYPERLINK("https://rossileiloes.com.br/lote/detalhe/135419", "Caminhão MB 2219 1980 6x4 - Adaptado com motor 366 - documentado - Carroceria para transporte de máquina ( Não acompanha sucata)")</f>
      </c>
      <c r="C11" s="4" t="inlineStr">
        <is>
          <t>Vendido</t>
        </is>
      </c>
      <c r="D11" s="4" t="inlineStr">
        <is>
          <t>43</t>
        </is>
      </c>
      <c r="E11" s="5" t="inlineStr">
        <is>
          <t>75.000,00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=HYPERLINK("https://rossileiloes.com.br/lote/detalhe/135433", "051")</f>
      </c>
      <c r="B12" s="4" t="s">
        <f>=HYPERLINK("https://rossileiloes.com.br/lote/detalhe/135433", " Caminhão MB LS 1935 - 1994/1994")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22.000,00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=HYPERLINK("https://rossileiloes.com.br/lote/detalhe/135421", "053")</f>
      </c>
      <c r="B13" s="4" t="s">
        <f>=HYPERLINK("https://rossileiloes.com.br/lote/detalhe/135421", "Caminhão Scania 420 6x4 2005 ")</f>
      </c>
      <c r="C13" s="4" t="inlineStr">
        <is>
          <t>Não vendido</t>
        </is>
      </c>
      <c r="D13" s="4" t="inlineStr">
        <is>
          <t>43</t>
        </is>
      </c>
      <c r="E13" s="5" t="inlineStr">
        <is>
          <t>85.000,00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=HYPERLINK("https://rossileiloes.com.br/lote/detalhe/135428", "054")</f>
      </c>
      <c r="B14" s="4" t="s">
        <f>=HYPERLINK("https://rossileiloes.com.br/lote/detalhe/135428", " VW 18.310 Titan - 2005 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31.000,00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=HYPERLINK("https://rossileiloes.com.br/lote/detalhe/135422", "055")</f>
      </c>
      <c r="B15" s="4" t="s">
        <f>=HYPERLINK("https://rossileiloes.com.br/lote/detalhe/135422", " Caminhão VOLVO NL 12 360 1995 - Pneus Bons")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20.000,00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=HYPERLINK("https://rossileiloes.com.br/lote/detalhe/135429", "057")</f>
      </c>
      <c r="B16" s="4" t="s">
        <f>=HYPERLINK("https://rossileiloes.com.br/lote/detalhe/135429", " Caminhão MB 1313 1976")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=HYPERLINK("https://rossileiloes.com.br/lote/detalhe/135441", "060")</f>
      </c>
      <c r="B17" s="4" t="s">
        <f>=HYPERLINK("https://rossileiloes.com.br/lote/detalhe/135441", " Caminhão MB 712 C - 1999")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55.000,00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=HYPERLINK("https://rossileiloes.com.br/lote/detalhe/135452", "064")</f>
      </c>
      <c r="B18" s="4" t="s">
        <f>=HYPERLINK("https://rossileiloes.com.br/lote/detalhe/135452", "SUCATA - Caminhão MB LS 1938 2004 - chassi: 9BM6960904B390230")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=HYPERLINK("https://rossileiloes.com.br/lote/detalhe/135454", "065")</f>
      </c>
      <c r="B19" s="4" t="s">
        <f>=HYPERLINK("https://rossileiloes.com.br/lote/detalhe/135454", " Audi A4 Avant 1.8 turbo 2004 - Automático")</f>
      </c>
      <c r="C19" s="4" t="inlineStr">
        <is>
          <t>Vendido</t>
        </is>
      </c>
      <c r="D19" s="4" t="inlineStr">
        <is>
          <t>7</t>
        </is>
      </c>
      <c r="E19" s="5" t="inlineStr">
        <is>
          <t>17.000,00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=HYPERLINK("https://rossileiloes.com.br/lote/detalhe/135426", "072")</f>
      </c>
      <c r="B20" s="4" t="s">
        <f>=HYPERLINK("https://rossileiloes.com.br/lote/detalhe/135426", " Carreta - 3 Eixos - 1994/1995")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=HYPERLINK("https://rossileiloes.com.br/lote/detalhe/135427", "073")</f>
      </c>
      <c r="B21" s="4" t="s">
        <f>=HYPERLINK("https://rossileiloes.com.br/lote/detalhe/135427", " Carreta Alta 3 eixos - 1988")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=HYPERLINK("https://rossileiloes.com.br/lote/detalhe/135435", "074")</f>
      </c>
      <c r="B22" s="4" t="s">
        <f>=HYPERLINK("https://rossileiloes.com.br/lote/detalhe/135435", " Equipamento Tanque - Trucado ( Somente equipamento 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=HYPERLINK("https://rossileiloes.com.br/lote/detalhe/135431", "076")</f>
      </c>
      <c r="B23" s="4" t="s">
        <f>=HYPERLINK("https://rossileiloes.com.br/lote/detalhe/135431", " Equipamento Poliguindaste - Somente equipamento.")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12.000,00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=HYPERLINK("https://rossileiloes.com.br/lote/detalhe/135436", "077")</f>
      </c>
      <c r="B24" s="4" t="s">
        <f>=HYPERLINK("https://rossileiloes.com.br/lote/detalhe/135436", " Equipamento Poli Guindaste 3/4 - Somente Equipamento")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=HYPERLINK("https://rossileiloes.com.br/lote/detalhe/135432", "078")</f>
      </c>
      <c r="B25" s="4" t="s">
        <f>=HYPERLINK("https://rossileiloes.com.br/lote/detalhe/135432", " Equipamento Munck - Somente equipamento")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13.000,00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=HYPERLINK("https://rossileiloes.com.br/lote/detalhe/135440", "079")</f>
      </c>
      <c r="B26" s="4" t="s">
        <f>=HYPERLINK("https://rossileiloes.com.br/lote/detalhe/135440", "  Guindaste Madal 9 Ton -  Motor MB")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=HYPERLINK("https://rossileiloes.com.br/lote/detalhe/135434", "080")</f>
      </c>
      <c r="B27" s="4" t="s">
        <f>=HYPERLINK("https://rossileiloes.com.br/lote/detalhe/135434", " Empilhadeira - 7 Ton.")</f>
      </c>
      <c r="C27" s="4" t="inlineStr">
        <is>
          <t>Lote retirado</t>
        </is>
      </c>
      <c r="D27" s="4" t="inlineStr">
        <is>
          <t>1</t>
        </is>
      </c>
      <c r="E27" s="5" t="inlineStr">
        <is>
          <t>68.000,00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=HYPERLINK("https://rossileiloes.com.br/lote/detalhe/135442", "081")</f>
      </c>
      <c r="B28" s="4" t="s">
        <f>=HYPERLINK("https://rossileiloes.com.br/lote/detalhe/135442", " Retroescavadeira 580H - estado de sucata")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14.000,00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=HYPERLINK("https://rossileiloes.com.br/lote/detalhe/135425", "082")</f>
      </c>
      <c r="B29" s="4" t="s">
        <f>=HYPERLINK("https://rossileiloes.com.br/lote/detalhe/135425", "Retroescavadeira 750 MF 4x4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103.000,00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=HYPERLINK("https://rossileiloes.com.br/lote/detalhe/135424", "084")</f>
      </c>
      <c r="B30" s="4" t="s">
        <f>=HYPERLINK("https://rossileiloes.com.br/lote/detalhe/135424", " Empilhadeira Clark 7 Ton. - Diesel")</f>
      </c>
      <c r="C30" s="4" t="inlineStr">
        <is>
          <t>Vendido</t>
        </is>
      </c>
      <c r="D30" s="4" t="inlineStr">
        <is>
          <t>31</t>
        </is>
      </c>
      <c r="E30" s="5" t="inlineStr">
        <is>
          <t>65.000,00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=HYPERLINK("https://rossileiloes.com.br/lote/detalhe/135437", "087")</f>
      </c>
      <c r="B31" s="4" t="s">
        <f>=HYPERLINK("https://rossileiloes.com.br/lote/detalhe/135437", " Arado 4 discos MF")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8.000,00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=HYPERLINK("https://rossileiloes.com.br/lote/detalhe/135438", "088")</f>
      </c>
      <c r="B32" s="4" t="s">
        <f>=HYPERLINK("https://rossileiloes.com.br/lote/detalhe/135438", " Arado Hidráulico - 3 Discos")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=HYPERLINK("https://rossileiloes.com.br/lote/detalhe/135439", "090")</f>
      </c>
      <c r="B33" s="4" t="s">
        <f>=HYPERLINK("https://rossileiloes.com.br/lote/detalhe/135439", " Lâmina Hidráulica")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=HYPERLINK("https://rossileiloes.com.br/lote/detalhe/135420", "091")</f>
      </c>
      <c r="B34" s="4" t="s">
        <f>=HYPERLINK("https://rossileiloes.com.br/lote/detalhe/135420", " Trator Agrale 4300")</f>
      </c>
      <c r="C34" s="4" t="inlineStr">
        <is>
          <t>Não vendido</t>
        </is>
      </c>
      <c r="D34" s="4" t="inlineStr">
        <is>
          <t>11</t>
        </is>
      </c>
      <c r="E34" s="5" t="inlineStr">
        <is>
          <t>11.000,00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=HYPERLINK("https://rossileiloes.com.br/lote/detalhe/135423", "092")</f>
      </c>
      <c r="B35" s="4" t="s">
        <f>=HYPERLINK("https://rossileiloes.com.br/lote/detalhe/135423", "Trator Agrale 4300")</f>
      </c>
      <c r="C35" s="4" t="inlineStr">
        <is>
          <t>Não vendido</t>
        </is>
      </c>
      <c r="D35" s="4" t="inlineStr">
        <is>
          <t>8</t>
        </is>
      </c>
      <c r="E35" s="5" t="inlineStr">
        <is>
          <t>9.000,00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=HYPERLINK("https://rossileiloes.com.br/lote/detalhe/135443", "093")</f>
      </c>
      <c r="B36" s="4" t="s">
        <f>=HYPERLINK("https://rossileiloes.com.br/lote/detalhe/135443", " Trator Agrale 4100")</f>
      </c>
      <c r="C36" s="4" t="inlineStr">
        <is>
          <t>Vendido</t>
        </is>
      </c>
      <c r="D36" s="4" t="inlineStr">
        <is>
          <t>7</t>
        </is>
      </c>
      <c r="E36" s="5" t="inlineStr">
        <is>
          <t>7.000,00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=HYPERLINK("https://rossileiloes.com.br/lote/detalhe/135444", "103")</f>
      </c>
      <c r="B37" s="4" t="s">
        <f>=HYPERLINK("https://rossileiloes.com.br/lote/detalhe/135444", "Trator MF 290 4x4 - 3 Alavancas")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=HYPERLINK("https://rossileiloes.com.br/lote/detalhe/135445", "104")</f>
      </c>
      <c r="B38" s="4" t="s">
        <f>=HYPERLINK("https://rossileiloes.com.br/lote/detalhe/135445", "Pá MF 86 - Pula pula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=HYPERLINK("https://rossileiloes.com.br/lote/detalhe/135453", "105")</f>
      </c>
      <c r="B39" s="4" t="s">
        <f>=HYPERLINK("https://rossileiloes.com.br/lote/detalhe/135453", "[vídeo] Volvo FH12 380 2004 4x2T")</f>
      </c>
      <c r="C39" s="4" t="inlineStr">
        <is>
          <t>Não vendido</t>
        </is>
      </c>
      <c r="D39" s="4" t="inlineStr">
        <is>
          <t>3</t>
        </is>
      </c>
      <c r="E39" s="5" t="inlineStr">
        <is>
          <t>44.000,00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=HYPERLINK("https://rossileiloes.com.br/lote/detalhe/135446", "106")</f>
      </c>
      <c r="B40" s="4" t="s">
        <f>=HYPERLINK("https://rossileiloes.com.br/lote/detalhe/135446", "MB 912 - 1989 - Baú ")</f>
      </c>
      <c r="C40" s="4" t="inlineStr">
        <is>
          <t>Não vendido</t>
        </is>
      </c>
      <c r="D40" s="4" t="inlineStr">
        <is>
          <t>9</t>
        </is>
      </c>
      <c r="E40" s="5" t="inlineStr">
        <is>
          <t>38.000,00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=HYPERLINK("https://rossileiloes.com.br/lote/detalhe/135447", "107")</f>
      </c>
      <c r="B41" s="4" t="s">
        <f>=HYPERLINK("https://rossileiloes.com.br/lote/detalhe/135447", "Gerador - Motor Cummins 3 Cilindros - Diesel")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=HYPERLINK("https://rossileiloes.com.br/lote/detalhe/135448", "108")</f>
      </c>
      <c r="B42" s="4" t="s">
        <f>=HYPERLINK("https://rossileiloes.com.br/lote/detalhe/135448", "Gerador - Motor Cummins 3 Cilindros - Diesel - Motor desmontado")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=HYPERLINK("https://rossileiloes.com.br/lote/detalhe/135449", "109")</f>
      </c>
      <c r="B43" s="4" t="s">
        <f>=HYPERLINK("https://rossileiloes.com.br/lote/detalhe/135449", " Caminhão Volvo NL10 280 1992")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=HYPERLINK("https://rossileiloes.com.br/lote/detalhe/135450", "113")</f>
      </c>
      <c r="B44" s="4" t="s">
        <f>=HYPERLINK("https://rossileiloes.com.br/lote/detalhe/135450", "Lote com: 4 rodas com pneus seminovo pra novo medidas 265/50 R 19 Volkswagen")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=HYPERLINK("https://rossileiloes.com.br/lote/detalhe/135451", "129")</f>
      </c>
      <c r="B45" s="4" t="s">
        <f>=HYPERLINK("https://rossileiloes.com.br/lote/detalhe/135451", "SUCATA - Ford Ranger LTD 2007 - Sem direito a documento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12.000,00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=HYPERLINK("https://rossileiloes.com.br/lote/detalhe/135430", "137")</f>
      </c>
      <c r="B46" s="4" t="s">
        <f>=HYPERLINK("https://rossileiloes.com.br/lote/detalhe/135430", " Pulverizador")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=HYPERLINK("https://rossileiloes.com.br/lote/detalhe/135455", "142")</f>
      </c>
      <c r="B47" s="4" t="s">
        <f>=HYPERLINK("https://rossileiloes.com.br/lote/detalhe/135455", "Rolo")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=HYPERLINK("https://rossileiloes.com.br/lote/detalhe/135456", "143")</f>
      </c>
      <c r="B48" s="4" t="s">
        <f>=HYPERLINK("https://rossileiloes.com.br/lote/detalhe/135456", "Trator Ford 6600 - Sucata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12.500,00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=HYPERLINK("https://rossileiloes.com.br/lote/detalhe/135457", "145")</f>
      </c>
      <c r="B49" s="4" t="s">
        <f>=HYPERLINK("https://rossileiloes.com.br/lote/detalhe/135457", "Agrale 4230 com Roçadeira 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11.000,00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=HYPERLINK("https://rossileiloes.com.br/lote/detalhe/135458", "148")</f>
      </c>
      <c r="B50" s="4" t="s">
        <f>=HYPERLINK("https://rossileiloes.com.br/lote/detalhe/135458", "Rolo Muller - Motor mwm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17.000,00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=HYPERLINK("https://rossileiloes.com.br/lote/detalhe/135459", "149")</f>
      </c>
      <c r="B51" s="4" t="s">
        <f>=HYPERLINK("https://rossileiloes.com.br/lote/detalhe/135459", "Caminhão MB 1113 1981 ")</f>
      </c>
      <c r="C51" s="4" t="inlineStr">
        <is>
          <t>Não vendido</t>
        </is>
      </c>
      <c r="D51" s="4" t="inlineStr">
        <is>
          <t>3</t>
        </is>
      </c>
      <c r="E51" s="5" t="inlineStr">
        <is>
          <t>31.000,00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=HYPERLINK("https://rossileiloes.com.br/lote/detalhe/135460", "154")</f>
      </c>
      <c r="B52" s="4" t="s">
        <f>=HYPERLINK("https://rossileiloes.com.br/lote/detalhe/135460", "GM BLAZER DLX 2.8 Diesel 4x4 2004 ")</f>
      </c>
      <c r="C52" s="4" t="inlineStr">
        <is>
          <t>Não vendido</t>
        </is>
      </c>
      <c r="D52" s="4" t="inlineStr">
        <is>
          <t>5</t>
        </is>
      </c>
      <c r="E52" s="5" t="inlineStr">
        <is>
          <t>32.000,00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=HYPERLINK("https://rossileiloes.com.br/lote/detalhe/135461", "155")</f>
      </c>
      <c r="B53" s="4" t="s">
        <f>=HYPERLINK("https://rossileiloes.com.br/lote/detalhe/135461", "Trator MF 290 4x4 - 3 alavancas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86.000,00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=HYPERLINK("https://rossileiloes.com.br/lote/detalhe/135462", "156")</f>
      </c>
      <c r="B54" s="4" t="s">
        <f>=HYPERLINK("https://rossileiloes.com.br/lote/detalhe/135462", "Caminhão Ford Cargo 814 - 1999")</f>
      </c>
      <c r="C54" s="4" t="inlineStr">
        <is>
          <t>Não vendido</t>
        </is>
      </c>
      <c r="D54" s="4" t="inlineStr">
        <is>
          <t>3</t>
        </is>
      </c>
      <c r="E54" s="5" t="inlineStr">
        <is>
          <t>32.000,00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=HYPERLINK("https://rossileiloes.com.br/lote/detalhe/135463", "159")</f>
      </c>
      <c r="B55" s="4" t="s">
        <f>=HYPERLINK("https://rossileiloes.com.br/lote/detalhe/135463", "Vw Saveiro RB MBVS 2016/2017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=HYPERLINK("https://rossileiloes.com.br/lote/detalhe/135464", "160")</f>
      </c>
      <c r="B56" s="4" t="s">
        <f>=HYPERLINK("https://rossileiloes.com.br/lote/detalhe/135464", "Mini trator Yanmar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=HYPERLINK("https://rossileiloes.com.br/lote/detalhe/135465", "161")</f>
      </c>
      <c r="B57" s="4" t="s">
        <f>=HYPERLINK("https://rossileiloes.com.br/lote/detalhe/135465", "TOYOTA HILUX SW4 SRV 2014/2015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=HYPERLINK("https://rossileiloes.com.br/lote/detalhe/135466", "162")</f>
      </c>
      <c r="B58" s="4" t="s">
        <f>=HYPERLINK("https://rossileiloes.com.br/lote/detalhe/135466", "Maxion 750 4x4 ano 2002")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90.000,00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=HYPERLINK("https://rossileiloes.com.br/lote/detalhe/135467", "163")</f>
      </c>
      <c r="B59" s="4" t="s">
        <f>=HYPERLINK("https://rossileiloes.com.br/lote/detalhe/135467", "MF 86 hs advanced 2005 4x2")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75.000,00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=HYPERLINK("https://rossileiloes.com.br/lote/detalhe/135468", "164")</f>
      </c>
      <c r="B60" s="4" t="s">
        <f>=HYPERLINK("https://rossileiloes.com.br/lote/detalhe/135468", "MF 86 HS ano 98 4x2")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65.000,00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=HYPERLINK("https://rossileiloes.com.br/lote/detalhe/135469", "167")</f>
      </c>
      <c r="B61" s="4" t="s">
        <f>=HYPERLINK("https://rossileiloes.com.br/lote/detalhe/135469", "TOYOTA HILUX CD 4X4 SRV - 2009 / recuperada de sinistro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60.000,00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=HYPERLINK("https://rossileiloes.com.br/lote/detalhe/135470", "168")</f>
      </c>
      <c r="B62" s="4" t="s">
        <f>=HYPERLINK("https://rossileiloes.com.br/lote/detalhe/135470", "CAMINHÃO VW 25.370 CLM T 6X2 - 2011")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110.000,00</t>
        </is>
      </c>
      <c r="F62" s="4" t="inlineStr">
        <is>
          <t>2000.00</t>
        </is>
      </c>
    </row>
    <row collapsed="false" customFormat="false" customHeight="false" hidden="false" ht="12.1" outlineLevel="0" r="63">
      <c r="A63" s="5" t="s">
        <f>=HYPERLINK("https://rossileiloes.com.br/lote/detalhe/135472", "169")</f>
      </c>
      <c r="B63" s="4" t="s">
        <f>=HYPERLINK("https://rossileiloes.com.br/lote/detalhe/135472", "CAMINHÃO VW 25370 CLM T 6X2 2008/2009")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110.000,00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=HYPERLINK("https://rossileiloes.com.br/lote/detalhe/135473", "170")</f>
      </c>
      <c r="B64" s="4" t="s">
        <f>=HYPERLINK("https://rossileiloes.com.br/lote/detalhe/135473", "Toyota Hilux cd 4x4 2007 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52.000,00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=HYPERLINK("https://rossileiloes.com.br/lote/detalhe/135474", "171")</f>
      </c>
      <c r="B65" s="4" t="s">
        <f>=HYPERLINK("https://rossileiloes.com.br/lote/detalhe/135474", "Caminhão MB L 608 E - 1987 ")</f>
      </c>
      <c r="C65" s="4" t="inlineStr">
        <is>
          <t>Não vendido</t>
        </is>
      </c>
      <c r="D65" s="4" t="inlineStr">
        <is>
          <t>4</t>
        </is>
      </c>
      <c r="E65" s="5" t="inlineStr">
        <is>
          <t>16.500,00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=HYPERLINK("https://rossileiloes.com.br/lote/detalhe/135475", "173")</f>
      </c>
      <c r="B66" s="4" t="s">
        <f>=HYPERLINK("https://rossileiloes.com.br/lote/detalhe/135475", "Carreta Librelato SRCS 3E - 2010/2011")</f>
      </c>
      <c r="C66" s="4" t="inlineStr">
        <is>
          <t>Não vendido</t>
        </is>
      </c>
      <c r="D66" s="4" t="inlineStr">
        <is>
          <t>12</t>
        </is>
      </c>
      <c r="E66" s="5" t="inlineStr">
        <is>
          <t>20.000,00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=HYPERLINK("https://rossileiloes.com.br/lote/detalhe/135476", "174")</f>
      </c>
      <c r="B67" s="4" t="s">
        <f>=HYPERLINK("https://rossileiloes.com.br/lote/detalhe/135476", "Toyota Hilux CD SRVA 4x4 - 2018  - Recuperado ")</f>
      </c>
      <c r="C67" s="4" t="inlineStr">
        <is>
          <t>Não vendido</t>
        </is>
      </c>
      <c r="D67" s="4" t="inlineStr">
        <is>
          <t>8</t>
        </is>
      </c>
      <c r="E67" s="5" t="inlineStr">
        <is>
          <t>110.500,00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=HYPERLINK("https://rossileiloes.com.br/lote/detalhe/135477", "175")</f>
      </c>
      <c r="B68" s="4" t="s">
        <f>=HYPERLINK("https://rossileiloes.com.br/lote/detalhe/135477", "Toyota Hilux CD 4x4 SRV - 2011 / recuperada")</f>
      </c>
      <c r="C68" s="4" t="inlineStr">
        <is>
          <t>Não vendido</t>
        </is>
      </c>
      <c r="D68" s="4" t="inlineStr">
        <is>
          <t>10</t>
        </is>
      </c>
      <c r="E68" s="5" t="inlineStr">
        <is>
          <t>64.500,00</t>
        </is>
      </c>
      <c r="F6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2026-04-24T02:10:27.00Z</dcterms:created>
  <dc:creator>Tellks Tecnologia</dc:creator>
  <cp:revision>0</cp:revision>
</cp:coreProperties>
</file>