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PERFURATRIZ, MÁQUINAS PESADAS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18/08/2022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=HYPERLINK("https://rossileiloes.com.br/lote/detalhe/139690", "001")</f>
      </c>
      <c r="B11" s="4" t="s">
        <f>=HYPERLINK("https://rossileiloes.com.br/lote/detalhe/139690", "MOTOR MERCEDES BENS 366 PARCIAL")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7.000,00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=HYPERLINK("https://rossileiloes.com.br/lote/detalhe/139685", "002")</f>
      </c>
      <c r="B12" s="4" t="s">
        <f>=HYPERLINK("https://rossileiloes.com.br/lote/detalhe/139685", " PISTAO DA LAMINA DO D8L ")</f>
      </c>
      <c r="C12" s="4" t="inlineStr">
        <is>
          <t>Vendido</t>
        </is>
      </c>
      <c r="D12" s="4" t="inlineStr">
        <is>
          <t>1</t>
        </is>
      </c>
      <c r="E12" s="5" t="inlineStr">
        <is>
          <t>500,00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=HYPERLINK("https://rossileiloes.com.br/lote/detalhe/139235", "003")</f>
      </c>
      <c r="B13" s="4" t="s">
        <f>=HYPERLINK("https://rossileiloes.com.br/lote/detalhe/139235", "[ VÍDEO ] EIXO DIFERENCIAL DIANTEIRO RK 430")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=HYPERLINK("https://rossileiloes.com.br/lote/detalhe/139236", "004")</f>
      </c>
      <c r="B14" s="4" t="s">
        <f>=HYPERLINK("https://rossileiloes.com.br/lote/detalhe/139236", " TORRE EMPILHADEIRA YALE 90VX PARA 4,5 TONELADAS TRIPLEX")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=HYPERLINK("https://rossileiloes.com.br/lote/detalhe/139684", "005")</f>
      </c>
      <c r="B15" s="4" t="s">
        <f>=HYPERLINK("https://rossileiloes.com.br/lote/detalhe/139684", " COMANDO HIDRAULICO VOLVO EC480")</f>
      </c>
      <c r="C15" s="4" t="inlineStr">
        <is>
          <t>Vendido</t>
        </is>
      </c>
      <c r="D15" s="4" t="inlineStr">
        <is>
          <t>3</t>
        </is>
      </c>
      <c r="E15" s="5" t="inlineStr">
        <is>
          <t>2.400,00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=HYPERLINK("https://rossileiloes.com.br/lote/detalhe/139687", "006")</f>
      </c>
      <c r="B16" s="4" t="s">
        <f>=HYPERLINK("https://rossileiloes.com.br/lote/detalhe/139687", " BLOCO CAT 3406 4N6019")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=HYPERLINK("https://rossileiloes.com.br/lote/detalhe/139239", "007")</f>
      </c>
      <c r="B17" s="4" t="s">
        <f>=HYPERLINK("https://rossileiloes.com.br/lote/detalhe/139239", " EIXO DIFERENCIAL DANA  DIANTEIRO EMPILHADEIRA YALE 155VX PRA 7,5 TD")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4.000,00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=HYPERLINK("https://rossileiloes.com.br/lote/detalhe/139238", "008")</f>
      </c>
      <c r="B18" s="4" t="s">
        <f>=HYPERLINK("https://rossileiloes.com.br/lote/detalhe/139238", " MOTOR NISSAN COM DIFERENCIAL E CAMBIO P EMPILHADEIRA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=HYPERLINK("https://rossileiloes.com.br/lote/detalhe/139686", "009")</f>
      </c>
      <c r="B19" s="4" t="s">
        <f>=HYPERLINK("https://rossileiloes.com.br/lote/detalhe/139686", " BLOCO CAT 3306 C/ PLACA 7N5456")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2.500,00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=HYPERLINK("https://rossileiloes.com.br/lote/detalhe/139240", "010")</f>
      </c>
      <c r="B20" s="4" t="s">
        <f>=HYPERLINK("https://rossileiloes.com.br/lote/detalhe/139240", " EIXO DIFERENCIAL DANA  DIANTEIRO EMPILHADEIRA YALE 190VX PRA 9,5 TD")</f>
      </c>
      <c r="C20" s="4" t="inlineStr">
        <is>
          <t>Lote retirado</t>
        </is>
      </c>
      <c r="D20" s="4" t="inlineStr">
        <is>
          <t>1</t>
        </is>
      </c>
      <c r="E20" s="5" t="inlineStr">
        <is>
          <t>3.500,00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=HYPERLINK("https://rossileiloes.com.br/lote/detalhe/139688", "011")</f>
      </c>
      <c r="B21" s="4" t="s">
        <f>=HYPERLINK("https://rossileiloes.com.br/lote/detalhe/139688", " 02 UNIDADES DE RABICHO PRA TRATORES DE ESTEIRAS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=HYPERLINK("https://rossileiloes.com.br/lote/detalhe/139268", "012")</f>
      </c>
      <c r="B22" s="4" t="s">
        <f>=HYPERLINK("https://rossileiloes.com.br/lote/detalhe/139268", " COMPRESSOR SULLAR MOTOR PERKINS 4 CILINDRO OPERACIONAL")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15.500,00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=HYPERLINK("https://rossileiloes.com.br/lote/detalhe/139689", "013")</f>
      </c>
      <c r="B23" s="4" t="s">
        <f>=HYPERLINK("https://rossileiloes.com.br/lote/detalhe/139689", " PAR DE PISTAO DA DIRECAO DO MOTO SCRAP 621S")</f>
      </c>
      <c r="C23" s="4" t="inlineStr">
        <is>
          <t>Vendido</t>
        </is>
      </c>
      <c r="D23" s="4" t="inlineStr">
        <is>
          <t>2</t>
        </is>
      </c>
      <c r="E23" s="5" t="inlineStr">
        <is>
          <t>1.200,00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=HYPERLINK("https://rossileiloes.com.br/lote/detalhe/139243", "014")</f>
      </c>
      <c r="B24" s="4" t="s">
        <f>=HYPERLINK("https://rossileiloes.com.br/lote/detalhe/139243", " EIXO DIFERENCIAL DIANTEIRO EMPILHADEIRA YALE 90VX")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=HYPERLINK("https://rossileiloes.com.br/lote/detalhe/139249", "015")</f>
      </c>
      <c r="B25" s="4" t="s">
        <f>=HYPERLINK("https://rossileiloes.com.br/lote/detalhe/139249", " EIXO DIFERENCIAL TRASEIRO EMPILHADEIRA YALE 90VX")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=HYPERLINK("https://rossileiloes.com.br/lote/detalhe/139247", "016")</f>
      </c>
      <c r="B26" s="4" t="s">
        <f>=HYPERLINK("https://rossileiloes.com.br/lote/detalhe/139247", " EIXO DIFERENCIAL TRASEIRO EMPILHADEIRA YALE 155VX")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=HYPERLINK("https://rossileiloes.com.br/lote/detalhe/139244", "017")</f>
      </c>
      <c r="B27" s="4" t="s">
        <f>=HYPERLINK("https://rossileiloes.com.br/lote/detalhe/139244", " EIXO DIFERENCIAL DIANTEIRO EMPILHADEIRA YALE 90VX")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=HYPERLINK("https://rossileiloes.com.br/lote/detalhe/139245", "018")</f>
      </c>
      <c r="B28" s="4" t="s">
        <f>=HYPERLINK("https://rossileiloes.com.br/lote/detalhe/139245", " EIXO DIFERENCIAL DIANTEIRO EMPILHADEIRA YALE 50VX")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=HYPERLINK("https://rossileiloes.com.br/lote/detalhe/139237", "019")</f>
      </c>
      <c r="B29" s="4" t="s">
        <f>=HYPERLINK("https://rossileiloes.com.br/lote/detalhe/139237", " EIXO DIFERENCIAL DIANTEIRO EMPILHADEIRA YALE 155VX")</f>
      </c>
      <c r="C29" s="4" t="inlineStr">
        <is>
          <t>Vendido</t>
        </is>
      </c>
      <c r="D29" s="4" t="inlineStr">
        <is>
          <t>1</t>
        </is>
      </c>
      <c r="E29" s="5" t="inlineStr">
        <is>
          <t>3.500,00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=HYPERLINK("https://rossileiloes.com.br/lote/detalhe/139248", "020")</f>
      </c>
      <c r="B30" s="4" t="s">
        <f>=HYPERLINK("https://rossileiloes.com.br/lote/detalhe/139248", " 02 EIXOS DIFERENCIAIS TRASEIROS DE EMPILHADEIRA 50VX E 90VX")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=HYPERLINK("https://rossileiloes.com.br/lote/detalhe/139241", "021")</f>
      </c>
      <c r="B31" s="4" t="s">
        <f>=HYPERLINK("https://rossileiloes.com.br/lote/detalhe/139241", " CABINE EMPILHADEIRA YALE 155VX")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=HYPERLINK("https://rossileiloes.com.br/lote/detalhe/139246", "022")</f>
      </c>
      <c r="B32" s="4" t="s">
        <f>=HYPERLINK("https://rossileiloes.com.br/lote/detalhe/139246", " TORRE EMPILHADEIRA YALE 90VX PARA 4,5 TONELADAS TRIPLEX")</f>
      </c>
      <c r="C32" s="4" t="inlineStr">
        <is>
          <t>Vendido</t>
        </is>
      </c>
      <c r="D32" s="4" t="inlineStr">
        <is>
          <t>3</t>
        </is>
      </c>
      <c r="E32" s="5" t="inlineStr">
        <is>
          <t>4.000,00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=HYPERLINK("https://rossileiloes.com.br/lote/detalhe/139713", "023")</f>
      </c>
      <c r="B33" s="4" t="s">
        <f>=HYPERLINK("https://rossileiloes.com.br/lote/detalhe/139713", " PISTÃO DE LEVANTAMENTO DE CAÇAMBA DO RK 425 E 430")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=HYPERLINK("https://rossileiloes.com.br/lote/detalhe/139242", "024")</f>
      </c>
      <c r="B34" s="4" t="s">
        <f>=HYPERLINK("https://rossileiloes.com.br/lote/detalhe/139242", " LANÇA DE EMPILHADEIRA DE 1,80MT")</f>
      </c>
      <c r="C34" s="4" t="inlineStr">
        <is>
          <t>Vendido</t>
        </is>
      </c>
      <c r="D34" s="4" t="inlineStr">
        <is>
          <t>8</t>
        </is>
      </c>
      <c r="E34" s="5" t="inlineStr">
        <is>
          <t>2.750,00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=HYPERLINK("https://rossileiloes.com.br/lote/detalhe/139251", "025")</f>
      </c>
      <c r="B35" s="4" t="s">
        <f>=HYPERLINK("https://rossileiloes.com.br/lote/detalhe/139251", " TORRE EMPILHADEIRA YALE 155VX PARA 7,5 TONELADAS TRIPLEX")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6.000,00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=HYPERLINK("https://rossileiloes.com.br/lote/detalhe/139264", "026")</f>
      </c>
      <c r="B36" s="4" t="s">
        <f>=HYPERLINK("https://rossileiloes.com.br/lote/detalhe/139264", " PISTÕES DIVERSOS PRA TORRE DE EMPILHADEIRA ")</f>
      </c>
      <c r="C36" s="4" t="inlineStr">
        <is>
          <t>Vendido</t>
        </is>
      </c>
      <c r="D36" s="4" t="inlineStr">
        <is>
          <t>1</t>
        </is>
      </c>
      <c r="E36" s="5" t="inlineStr">
        <is>
          <t>2.000,00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=HYPERLINK("https://rossileiloes.com.br/lote/detalhe/140324", "027")</f>
      </c>
      <c r="B37" s="4" t="s">
        <f>=HYPERLINK("https://rossileiloes.com.br/lote/detalhe/140324", "CAMINHÃO FORA DE ESTRADA RANDON RK 425. ANO 1982. MOTOR SCANIA")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60.000,00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=HYPERLINK("https://rossileiloes.com.br/lote/detalhe/139715", "028")</f>
      </c>
      <c r="B38" s="4" t="s">
        <f>=HYPERLINK("https://rossileiloes.com.br/lote/detalhe/139715", " ROLO DINAPAC CP132 SERIE 726B146 NÃO OPERACIONAL")</f>
      </c>
      <c r="C38" s="4" t="inlineStr">
        <is>
          <t>Vendido</t>
        </is>
      </c>
      <c r="D38" s="4" t="inlineStr">
        <is>
          <t>4</t>
        </is>
      </c>
      <c r="E38" s="5" t="inlineStr">
        <is>
          <t>8.750,00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=HYPERLINK("https://rossileiloes.com.br/lote/detalhe/139254", "029")</f>
      </c>
      <c r="B39" s="4" t="s">
        <f>=HYPERLINK("https://rossileiloes.com.br/lote/detalhe/139254", " TORRE DE EMPILHADEIRA 190VX DUPLEX")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=HYPERLINK("https://rossileiloes.com.br/lote/detalhe/139266", "030")</f>
      </c>
      <c r="B40" s="4" t="s">
        <f>=HYPERLINK("https://rossileiloes.com.br/lote/detalhe/139266", " TORRE DE EMPILHADEIRA TRIPLEX 5 TONELADA")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=HYPERLINK("https://rossileiloes.com.br/lote/detalhe/139250", "031")</f>
      </c>
      <c r="B41" s="4" t="s">
        <f>=HYPERLINK("https://rossileiloes.com.br/lote/detalhe/139250", " TORRE DE EMPILHADEIRA  DUPLEX 4 TONELADA")</f>
      </c>
      <c r="C41" s="4" t="inlineStr">
        <is>
          <t>Vendido</t>
        </is>
      </c>
      <c r="D41" s="4" t="inlineStr">
        <is>
          <t>1</t>
        </is>
      </c>
      <c r="E41" s="5" t="inlineStr">
        <is>
          <t>3.500,00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=HYPERLINK("https://rossileiloes.com.br/lote/detalhe/139261", "032")</f>
      </c>
      <c r="B42" s="4" t="s">
        <f>=HYPERLINK("https://rossileiloes.com.br/lote/detalhe/139261", " TORRE DE EMPILHADEIRA  TRIPLEX 5 TONELADA")</f>
      </c>
      <c r="C42" s="4" t="inlineStr">
        <is>
          <t>Vendido</t>
        </is>
      </c>
      <c r="D42" s="4" t="inlineStr">
        <is>
          <t>4</t>
        </is>
      </c>
      <c r="E42" s="5" t="inlineStr">
        <is>
          <t>3.250,00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=HYPERLINK("https://rossileiloes.com.br/lote/detalhe/139256", "033")</f>
      </c>
      <c r="B43" s="4" t="s">
        <f>=HYPERLINK("https://rossileiloes.com.br/lote/detalhe/139256", " TORRE DE EMPILHADEIRA COM DIFERENCIAL DIANTEIRO E GARFO 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6.000,00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=HYPERLINK("https://rossileiloes.com.br/lote/detalhe/139262", "034")</f>
      </c>
      <c r="B44" s="4" t="s">
        <f>=HYPERLINK("https://rossileiloes.com.br/lote/detalhe/139262", " TORRE DE EMPILHADEIRA COM MESA E GARFO TRIPLEX ")</f>
      </c>
      <c r="C44" s="4" t="inlineStr">
        <is>
          <t>Vendido</t>
        </is>
      </c>
      <c r="D44" s="4" t="inlineStr">
        <is>
          <t>1</t>
        </is>
      </c>
      <c r="E44" s="5" t="inlineStr">
        <is>
          <t>4.000,00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=HYPERLINK("https://rossileiloes.com.br/lote/detalhe/139253", "035")</f>
      </c>
      <c r="B45" s="4" t="s">
        <f>=HYPERLINK("https://rossileiloes.com.br/lote/detalhe/139253", " TORRE  DE EMPILHADEIRA YALE 190VX")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=HYPERLINK("https://rossileiloes.com.br/lote/detalhe/139258", "036")</f>
      </c>
      <c r="B46" s="4" t="s">
        <f>=HYPERLINK("https://rossileiloes.com.br/lote/detalhe/139258", " SERRA DE MADEIRA")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=HYPERLINK("https://rossileiloes.com.br/lote/detalhe/139259", "037")</f>
      </c>
      <c r="B47" s="4" t="s">
        <f>=HYPERLINK("https://rossileiloes.com.br/lote/detalhe/139259", " CAIXA D'ÁGUA AZUL 10.000 LITROS TIPO TAÇA")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3.000,00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=HYPERLINK("https://rossileiloes.com.br/lote/detalhe/139286", "038")</f>
      </c>
      <c r="B48" s="4" t="s">
        <f>=HYPERLINK("https://rossileiloes.com.br/lote/detalhe/139286", "CAIXA D'ÁGUA MARRON 10.000L. MATERIAL: POLIPROPILENO  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=HYPERLINK("https://rossileiloes.com.br/lote/detalhe/139714", "039")</f>
      </c>
      <c r="B49" s="4" t="s">
        <f>=HYPERLINK("https://rossileiloes.com.br/lote/detalhe/139714", " MOTOR CUMMINS SERIE B 4 CILINDRO")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=HYPERLINK("https://rossileiloes.com.br/lote/detalhe/140323", "040")</f>
      </c>
      <c r="B50" s="4" t="s">
        <f>=HYPERLINK("https://rossileiloes.com.br/lote/detalhe/140323", "MOTOR CATERPILLAR 3306. OPERACIONAL")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25.000,00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=HYPERLINK("https://rossileiloes.com.br/lote/detalhe/140330", "041")</f>
      </c>
      <c r="B51" s="4" t="s">
        <f>=HYPERLINK("https://rossileiloes.com.br/lote/detalhe/140330", " PAR DE PNEUS MEDIDA 8.25 X 15")</f>
      </c>
      <c r="C51" s="4" t="inlineStr">
        <is>
          <t>Vendido</t>
        </is>
      </c>
      <c r="D51" s="4" t="inlineStr">
        <is>
          <t>1</t>
        </is>
      </c>
      <c r="E51" s="5" t="inlineStr">
        <is>
          <t>1.000,00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=HYPERLINK("https://rossileiloes.com.br/lote/detalhe/140329", "042")</f>
      </c>
      <c r="B52" s="4" t="s">
        <f>=HYPERLINK("https://rossileiloes.com.br/lote/detalhe/140329", " EIXO DIANTEIRO EMPILHADEIRA DE 7 TONELADAS")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=HYPERLINK("https://rossileiloes.com.br/lote/detalhe/140326", "043")</f>
      </c>
      <c r="B53" s="4" t="s">
        <f>=HYPERLINK("https://rossileiloes.com.br/lote/detalhe/140326", " CUBO DO MOTO SCRAPER 621S")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=HYPERLINK("https://rossileiloes.com.br/lote/detalhe/139263", "044")</f>
      </c>
      <c r="B54" s="4" t="s">
        <f>=HYPERLINK("https://rossileiloes.com.br/lote/detalhe/139263", "CABINE CASE CX220")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=HYPERLINK("https://rossileiloes.com.br/lote/detalhe/140327", "045")</f>
      </c>
      <c r="B55" s="4" t="s">
        <f>=HYPERLINK("https://rossileiloes.com.br/lote/detalhe/140327", " PACOTE DO DIFERENCIAL DIANTEIRO COM EIXO MOTO SCRAPER 621S")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=HYPERLINK("https://rossileiloes.com.br/lote/detalhe/139252", "046")</f>
      </c>
      <c r="B56" s="4" t="s">
        <f>=HYPERLINK("https://rossileiloes.com.br/lote/detalhe/139252", " MOTOR CUMMINS QSB3,3 4CILINDRO")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6.000,00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=HYPERLINK("https://rossileiloes.com.br/lote/detalhe/140328", "047")</f>
      </c>
      <c r="B57" s="4" t="s">
        <f>=HYPERLINK("https://rossileiloes.com.br/lote/detalhe/140328", " TANQUE HIDRAULICO  MOTO SCRAPER 621S")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=HYPERLINK("https://rossileiloes.com.br/lote/detalhe/139260", "048")</f>
      </c>
      <c r="B58" s="4" t="s">
        <f>=HYPERLINK("https://rossileiloes.com.br/lote/detalhe/139260", " MOTOR CUMMINS ELETRONICO 6 CILINDRO NO ESTADO")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9.000,00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=HYPERLINK("https://rossileiloes.com.br/lote/detalhe/139257", "049")</f>
      </c>
      <c r="B59" s="4" t="s">
        <f>=HYPERLINK("https://rossileiloes.com.br/lote/detalhe/139257", "TRANSMISSÃO ZF 4WG210 SERIE 2038818 COM CONVERSOR DE TORQUE")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9.000,00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=HYPERLINK("https://rossileiloes.com.br/lote/detalhe/139265", "050")</f>
      </c>
      <c r="B60" s="4" t="s">
        <f>=HYPERLINK("https://rossileiloes.com.br/lote/detalhe/139265", " ROLETES 15 INFERIORES E 2 SUPERIORES CASE CX 240")</f>
      </c>
      <c r="C60" s="4" t="inlineStr">
        <is>
          <t>Vendido</t>
        </is>
      </c>
      <c r="D60" s="4" t="inlineStr">
        <is>
          <t>1</t>
        </is>
      </c>
      <c r="E60" s="5" t="inlineStr">
        <is>
          <t>2.500,00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=HYPERLINK("https://rossileiloes.com.br/lote/detalhe/140331", "051")</f>
      </c>
      <c r="B61" s="4" t="s">
        <f>=HYPERLINK("https://rossileiloes.com.br/lote/detalhe/140331", " PAR DE PISTÕES DO CAIXOTE MOTO SCRAPER 621S")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=HYPERLINK("https://rossileiloes.com.br/lote/detalhe/139255", "052")</f>
      </c>
      <c r="B62" s="4" t="s">
        <f>=HYPERLINK("https://rossileiloes.com.br/lote/detalhe/139255", "02 PNEUS PARA RK 425 E 430 16.00R25")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=HYPERLINK("https://rossileiloes.com.br/lote/detalhe/139270", "053")</f>
      </c>
      <c r="B63" s="4" t="s">
        <f>=HYPERLINK("https://rossileiloes.com.br/lote/detalhe/139270", " EIXO DE CAMINHÃO MERCEDES COM 3 RODAS MODELO 1.500")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=HYPERLINK("https://rossileiloes.com.br/lote/detalhe/140332", "054")</f>
      </c>
      <c r="B64" s="4" t="s">
        <f>=HYPERLINK("https://rossileiloes.com.br/lote/detalhe/140332", "CABINE MOTO SCRAPER 621S")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=HYPERLINK("https://rossileiloes.com.br/lote/detalhe/139269", "055")</f>
      </c>
      <c r="B65" s="4" t="s">
        <f>=HYPERLINK("https://rossileiloes.com.br/lote/detalhe/139269", " CABINE YALE EMPILADEIRA 155VX NO ESTADO")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=HYPERLINK("https://rossileiloes.com.br/lote/detalhe/139271", "056")</f>
      </c>
      <c r="B66" s="4" t="s">
        <f>=HYPERLINK("https://rossileiloes.com.br/lote/detalhe/139271", " 03 PNEUS COM RODA DA EMPILHADEIRA YALE 90VX  250-15")</f>
      </c>
      <c r="C66" s="4" t="inlineStr">
        <is>
          <t>Vendido</t>
        </is>
      </c>
      <c r="D66" s="4" t="inlineStr">
        <is>
          <t>4</t>
        </is>
      </c>
      <c r="E66" s="5" t="inlineStr">
        <is>
          <t>1.750,00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=HYPERLINK("https://rossileiloes.com.br/lote/detalhe/139272", "059")</f>
      </c>
      <c r="B67" s="4" t="s">
        <f>=HYPERLINK("https://rossileiloes.com.br/lote/detalhe/139272", " 02 PNEUS COM RODA PARA EMPILHADEIRA ")</f>
      </c>
      <c r="C67" s="4" t="inlineStr">
        <is>
          <t>Vendido</t>
        </is>
      </c>
      <c r="D67" s="4" t="inlineStr">
        <is>
          <t>2</t>
        </is>
      </c>
      <c r="E67" s="5" t="inlineStr">
        <is>
          <t>1.250,00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=HYPERLINK("https://rossileiloes.com.br/lote/detalhe/139273", "061")</f>
      </c>
      <c r="B68" s="4" t="s">
        <f>=HYPERLINK("https://rossileiloes.com.br/lote/detalhe/139273", "EIXO DIFERENCIAL EMPILHADEIRA YALE DE 7 TONELADAS. SEM PNEUS")</f>
      </c>
      <c r="C68" s="4" t="inlineStr">
        <is>
          <t>Vendido</t>
        </is>
      </c>
      <c r="D68" s="4" t="inlineStr">
        <is>
          <t>9</t>
        </is>
      </c>
      <c r="E68" s="5" t="inlineStr">
        <is>
          <t>5.000,00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=HYPERLINK("https://rossileiloes.com.br/lote/detalhe/139279", "062")</f>
      </c>
      <c r="B69" s="4" t="s">
        <f>=HYPERLINK("https://rossileiloes.com.br/lote/detalhe/139279", " MAQUINA SHANTUY  SD16 DESMONTADA 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19.000,00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=HYPERLINK("https://rossileiloes.com.br/lote/detalhe/139275", "063")</f>
      </c>
      <c r="B70" s="4" t="s">
        <f>=HYPERLINK("https://rossileiloes.com.br/lote/detalhe/139275", " MOTOR SCANIA PARCIAL SD11")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=HYPERLINK("https://rossileiloes.com.br/lote/detalhe/139283", "064")</f>
      </c>
      <c r="B71" s="4" t="s">
        <f>=HYPERLINK("https://rossileiloes.com.br/lote/detalhe/139283", " MOTOR SCANIA NO ESTADO DS11")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4.000,00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=HYPERLINK("https://rossileiloes.com.br/lote/detalhe/139274", "065")</f>
      </c>
      <c r="B72" s="4" t="s">
        <f>=HYPERLINK("https://rossileiloes.com.br/lote/detalhe/139274", " MOTOR SCANIA DS11 NO ESTADO")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=HYPERLINK("https://rossileiloes.com.br/lote/detalhe/139277", "067")</f>
      </c>
      <c r="B73" s="4" t="s">
        <f>=HYPERLINK("https://rossileiloes.com.br/lote/detalhe/139277", " MOTOR MERCEDES BENS OM447 LA")</f>
      </c>
      <c r="C73" s="4" t="inlineStr">
        <is>
          <t>Lote retirado</t>
        </is>
      </c>
      <c r="D73" s="4" t="inlineStr">
        <is>
          <t>0</t>
        </is>
      </c>
      <c r="E73" s="5" t="inlineStr">
        <is>
          <t>6.000,00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=HYPERLINK("https://rossileiloes.com.br/lote/detalhe/139284", "068")</f>
      </c>
      <c r="B74" s="4" t="s">
        <f>=HYPERLINK("https://rossileiloes.com.br/lote/detalhe/139284", " MOTOR SCANIA 111 COM CAMBIO ACOPLADO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=HYPERLINK("https://rossileiloes.com.br/lote/detalhe/139278", "069")</f>
      </c>
      <c r="B75" s="4" t="s">
        <f>=HYPERLINK("https://rossileiloes.com.br/lote/detalhe/139278", " MOTOR CUMMINS SMALL CAM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=HYPERLINK("https://rossileiloes.com.br/lote/detalhe/139280", "071")</f>
      </c>
      <c r="B76" s="4" t="s">
        <f>=HYPERLINK("https://rossileiloes.com.br/lote/detalhe/139280", " ROLO COMPACTADOR MOD. SPV68 ANO 86. MOTOR MWM COMPLETO PORÉM DESMONTADO")</f>
      </c>
      <c r="C76" s="4" t="inlineStr">
        <is>
          <t>Vendido</t>
        </is>
      </c>
      <c r="D76" s="4" t="inlineStr">
        <is>
          <t>1</t>
        </is>
      </c>
      <c r="E76" s="5" t="inlineStr">
        <is>
          <t>40.500,00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=HYPERLINK("https://rossileiloes.com.br/lote/detalhe/139281", "072")</f>
      </c>
      <c r="B77" s="4" t="s">
        <f>=HYPERLINK("https://rossileiloes.com.br/lote/detalhe/139281", " LAMINA E U SHANTUY SD16 OU D65")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=HYPERLINK("https://rossileiloes.com.br/lote/detalhe/139282", "073")</f>
      </c>
      <c r="B78" s="4" t="s">
        <f>=HYPERLINK("https://rossileiloes.com.br/lote/detalhe/139282", " PORTA CAT 320")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=HYPERLINK("https://rossileiloes.com.br/lote/detalhe/139276", "074")</f>
      </c>
      <c r="B79" s="4" t="s">
        <f>=HYPERLINK("https://rossileiloes.com.br/lote/detalhe/139276", " PORTA CASE CX 220")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=HYPERLINK("https://rossileiloes.com.br/lote/detalhe/139285", "076")</f>
      </c>
      <c r="B80" s="4" t="s">
        <f>=HYPERLINK("https://rossileiloes.com.br/lote/detalhe/139285", " PÁ CARREGADEIRA  MAHPEX XV350K ANO 2014")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45.000,00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=HYPERLINK("https://rossileiloes.com.br/lote/detalhe/139289", "078")</f>
      </c>
      <c r="B81" s="4" t="s">
        <f>=HYPERLINK("https://rossileiloes.com.br/lote/detalhe/139289", "TRANSMISSÃO CATERPILLAR 950F, 936FE 960F")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8.000,00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=HYPERLINK("https://rossileiloes.com.br/lote/detalhe/139288", "079")</f>
      </c>
      <c r="B82" s="4" t="s">
        <f>=HYPERLINK("https://rossileiloes.com.br/lote/detalhe/139288", " PAR DE DIFERENCIAL CAT 950F")</f>
      </c>
      <c r="C82" s="4" t="inlineStr">
        <is>
          <t>Vendido</t>
        </is>
      </c>
      <c r="D82" s="4" t="inlineStr">
        <is>
          <t>1</t>
        </is>
      </c>
      <c r="E82" s="5" t="inlineStr">
        <is>
          <t>5.000,00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=HYPERLINK("https://rossileiloes.com.br/lote/detalhe/139291", "081")</f>
      </c>
      <c r="B83" s="4" t="s">
        <f>=HYPERLINK("https://rossileiloes.com.br/lote/detalhe/139291", " CABINE 950F")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=HYPERLINK("https://rossileiloes.com.br/lote/detalhe/139287", "083")</f>
      </c>
      <c r="B84" s="4" t="s">
        <f>=HYPERLINK("https://rossileiloes.com.br/lote/detalhe/139287", " EIXO DIFERENCIAL PARA EMPILHADEIRA TOYOTA DE 12 TONELADS")</f>
      </c>
      <c r="C84" s="4" t="inlineStr">
        <is>
          <t>Vendido</t>
        </is>
      </c>
      <c r="D84" s="4" t="inlineStr">
        <is>
          <t>1</t>
        </is>
      </c>
      <c r="E84" s="5" t="inlineStr">
        <is>
          <t>3.500,00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=HYPERLINK("https://rossileiloes.com.br/lote/detalhe/139292", "087")</f>
      </c>
      <c r="B85" s="4" t="s">
        <f>=HYPERLINK("https://rossileiloes.com.br/lote/detalhe/139292", "[ VÍDEO ] PERFURATRIZ ATLAS COPCO FLEXIROC T35 ANO 2012 COM APROX. 20.199 HORAS")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390.000,00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=HYPERLINK("https://rossileiloes.com.br/lote/detalhe/139295", "091")</f>
      </c>
      <c r="B86" s="4" t="s">
        <f>=HYPERLINK("https://rossileiloes.com.br/lote/detalhe/139295", " 03 PNEUS 29,5 X29")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=HYPERLINK("https://rossileiloes.com.br/lote/detalhe/139294", "092")</f>
      </c>
      <c r="B87" s="4" t="s">
        <f>=HYPERLINK("https://rossileiloes.com.br/lote/detalhe/139294", "DIFERENCIAL TRASEIRO DESMONTADO 924G")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1.500,00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=HYPERLINK("https://rossileiloes.com.br/lote/detalhe/139296", "093")</f>
      </c>
      <c r="B88" s="4" t="s">
        <f>=HYPERLINK("https://rossileiloes.com.br/lote/detalhe/139296", " 04 RODAS 255/55 ARO 18")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1.500,00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=HYPERLINK("https://rossileiloes.com.br/lote/detalhe/139293", "094")</f>
      </c>
      <c r="B89" s="4" t="s">
        <f>=HYPERLINK("https://rossileiloes.com.br/lote/detalhe/139293", "MANIPULADOR TELESCÓPICO JCB TH 535-125 ANO 2011")</f>
      </c>
      <c r="C89" s="4" t="inlineStr">
        <is>
          <t>Vendido</t>
        </is>
      </c>
      <c r="D89" s="4" t="inlineStr">
        <is>
          <t>30</t>
        </is>
      </c>
      <c r="E89" s="5" t="inlineStr">
        <is>
          <t>49.500,00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=HYPERLINK("https://rossileiloes.com.br/lote/detalhe/139300", "097")</f>
      </c>
      <c r="B90" s="4" t="s">
        <f>=HYPERLINK("https://rossileiloes.com.br/lote/detalhe/139300", " CONCHA ESCAVADEIRA CAT 336")</f>
      </c>
      <c r="C90" s="4" t="inlineStr">
        <is>
          <t>Não vendido</t>
        </is>
      </c>
      <c r="D90" s="4" t="inlineStr">
        <is>
          <t>4</t>
        </is>
      </c>
      <c r="E90" s="5" t="inlineStr">
        <is>
          <t>4.750,00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=HYPERLINK("https://rossileiloes.com.br/lote/detalhe/139297", "098")</f>
      </c>
      <c r="B91" s="4" t="s">
        <f>=HYPERLINK("https://rossileiloes.com.br/lote/detalhe/139297", " CONCHA ESCAVADEIRA CAT 374")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6.000,00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=HYPERLINK("https://rossileiloes.com.br/lote/detalhe/139299", "099")</f>
      </c>
      <c r="B92" s="4" t="s">
        <f>=HYPERLINK("https://rossileiloes.com.br/lote/detalhe/139299", " REDUTOR TARTARUGA")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=HYPERLINK("https://rossileiloes.com.br/lote/detalhe/139298", "100")</f>
      </c>
      <c r="B93" s="4" t="s">
        <f>=HYPERLINK("https://rossileiloes.com.br/lote/detalhe/139298", " MOTOR BOMBA DRAGA PERKINS ")</f>
      </c>
      <c r="C93" s="4" t="inlineStr">
        <is>
          <t>Vendido</t>
        </is>
      </c>
      <c r="D93" s="4" t="inlineStr">
        <is>
          <t>1</t>
        </is>
      </c>
      <c r="E93" s="5" t="inlineStr">
        <is>
          <t>3.000,00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=HYPERLINK("https://rossileiloes.com.br/lote/detalhe/139302", "102")</f>
      </c>
      <c r="B94" s="4" t="s">
        <f>=HYPERLINK("https://rossileiloes.com.br/lote/detalhe/139302", "PAR DE TRUQUE DO D6")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=HYPERLINK("https://rossileiloes.com.br/lote/detalhe/139301", "103")</f>
      </c>
      <c r="B95" s="4" t="s">
        <f>=HYPERLINK("https://rossileiloes.com.br/lote/detalhe/139301", " LÂMINA DO D6")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=HYPERLINK("https://rossileiloes.com.br/lote/detalhe/139303", "104")</f>
      </c>
      <c r="B96" s="4" t="s">
        <f>=HYPERLINK("https://rossileiloes.com.br/lote/detalhe/139303", " GUINCHO D7 ")</f>
      </c>
      <c r="C96" s="4" t="inlineStr">
        <is>
          <t>Vendido</t>
        </is>
      </c>
      <c r="D96" s="4" t="inlineStr">
        <is>
          <t>26</t>
        </is>
      </c>
      <c r="E96" s="5" t="inlineStr">
        <is>
          <t>8.250,00</t>
        </is>
      </c>
      <c r="F9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2026-04-23T22:30:09.00Z</dcterms:created>
  <dc:creator>Tellks Tecnologia</dc:creator>
  <cp:revision>0</cp:revision>
</cp:coreProperties>
</file>