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CAMINHÕES, EQUIPAMENTOS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09/02/2023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=HYPERLINK("https://rossileiloes.com.br/lote/detalhe/164591", "001")</f>
      </c>
      <c r="B11" s="4" t="s">
        <f>=HYPERLINK("https://rossileiloes.com.br/lote/detalhe/164591", "CAMINHÃO VW14140 ANO 1990 COM DOCUMENTO. SEM MOTOR E SEM CAIXA DE CÂMBIO")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5.500,00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=HYPERLINK("https://rossileiloes.com.br/lote/detalhe/164592", "002")</f>
      </c>
      <c r="B12" s="4" t="s">
        <f>=HYPERLINK("https://rossileiloes.com.br/lote/detalhe/164592", "CAMINHÃO VW 14140 1990. COM DOCUMENTO. SEM MOTOR E SEM CAIXA DE CÂMBIO")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5.500,00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=HYPERLINK("https://rossileiloes.com.br/lote/detalhe/163602", "003")</f>
      </c>
      <c r="B13" s="4" t="s">
        <f>=HYPERLINK("https://rossileiloes.com.br/lote/detalhe/163602", " MOTO BOMBA MOTOR TOYAMA 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=HYPERLINK("https://rossileiloes.com.br/lote/detalhe/163589", "004")</f>
      </c>
      <c r="B14" s="4" t="s">
        <f>=HYPERLINK("https://rossileiloes.com.br/lote/detalhe/163589", " MOTO BOMBA MOTOR DIESEL")</f>
      </c>
      <c r="C14" s="4" t="inlineStr">
        <is>
          <t>Não vendido</t>
        </is>
      </c>
      <c r="D14" s="4" t="inlineStr">
        <is>
          <t>5</t>
        </is>
      </c>
      <c r="E14" s="5" t="inlineStr">
        <is>
          <t>1.600,00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=HYPERLINK("https://rossileiloes.com.br/lote/detalhe/163568", "005")</f>
      </c>
      <c r="B15" s="4" t="s">
        <f>=HYPERLINK("https://rossileiloes.com.br/lote/detalhe/163568", " EIXO DIRECIONAL PARA ROLO SP8000 E DYNAPAC MED 13/80-20")</f>
      </c>
      <c r="C15" s="4" t="inlineStr">
        <is>
          <t>Vendido</t>
        </is>
      </c>
      <c r="D15" s="4" t="inlineStr">
        <is>
          <t>10</t>
        </is>
      </c>
      <c r="E15" s="5" t="inlineStr">
        <is>
          <t>6.000,00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=HYPERLINK("https://rossileiloes.com.br/lote/detalhe/164134", "006")</f>
      </c>
      <c r="B16" s="4" t="s">
        <f>=HYPERLINK("https://rossileiloes.com.br/lote/detalhe/164134", " DIVERSAS PEÇAS PARA CAMINHÃO FORD E VW")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=HYPERLINK("https://rossileiloes.com.br/lote/detalhe/163586", "007")</f>
      </c>
      <c r="B17" s="4" t="s">
        <f>=HYPERLINK("https://rossileiloes.com.br/lote/detalhe/163586", " MOTOR AGRALE C/ CHASSI")</f>
      </c>
      <c r="C17" s="4" t="inlineStr">
        <is>
          <t>Não vendido</t>
        </is>
      </c>
      <c r="D17" s="4" t="inlineStr">
        <is>
          <t>5</t>
        </is>
      </c>
      <c r="E17" s="5" t="inlineStr">
        <is>
          <t>1.600,00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=HYPERLINK("https://rossileiloes.com.br/lote/detalhe/164139", "008")</f>
      </c>
      <c r="B18" s="4" t="s">
        <f>=HYPERLINK("https://rossileiloes.com.br/lote/detalhe/164139", " MANGOTE COM BOMBA 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700,00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=HYPERLINK("https://rossileiloes.com.br/lote/detalhe/163597", "009")</f>
      </c>
      <c r="B19" s="4" t="s">
        <f>=HYPERLINK("https://rossileiloes.com.br/lote/detalhe/163597", " MOTO BOMBA C/ MOTOR YAMAR")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2.500,00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=HYPERLINK("https://rossileiloes.com.br/lote/detalhe/163579", "010")</f>
      </c>
      <c r="B20" s="4" t="s">
        <f>=HYPERLINK("https://rossileiloes.com.br/lote/detalhe/163579", " [ VÍDEO ] MINI PÁ CARREGADEIRA 246C 2010")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70.000,00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=HYPERLINK("https://rossileiloes.com.br/lote/detalhe/163571", "011")</f>
      </c>
      <c r="B21" s="4" t="s">
        <f>=HYPERLINK("https://rossileiloes.com.br/lote/detalhe/163571", "[ VÍDEO ] TRATOR VALMET MOTOR MWM 4C ")</f>
      </c>
      <c r="C21" s="4" t="inlineStr">
        <is>
          <t>Vendido</t>
        </is>
      </c>
      <c r="D21" s="4" t="inlineStr">
        <is>
          <t>15</t>
        </is>
      </c>
      <c r="E21" s="5" t="inlineStr">
        <is>
          <t>30.000,00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=HYPERLINK("https://rossileiloes.com.br/lote/detalhe/163599", "012")</f>
      </c>
      <c r="B22" s="4" t="s">
        <f>=HYPERLINK("https://rossileiloes.com.br/lote/detalhe/163599", " MÁQUINA DE SOLDA DE 375 AMP ORIGO")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1.150,00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=HYPERLINK("https://rossileiloes.com.br/lote/detalhe/163594", "013")</f>
      </c>
      <c r="B23" s="4" t="s">
        <f>=HYPERLINK("https://rossileiloes.com.br/lote/detalhe/163594", " BETONEIRA SEMI NOVA CSM 500 LTS")</f>
      </c>
      <c r="C23" s="4" t="inlineStr">
        <is>
          <t>Não vendido</t>
        </is>
      </c>
      <c r="D23" s="4" t="inlineStr">
        <is>
          <t>3</t>
        </is>
      </c>
      <c r="E23" s="5" t="inlineStr">
        <is>
          <t>2.000,00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=HYPERLINK("https://rossileiloes.com.br/lote/detalhe/163600", "014")</f>
      </c>
      <c r="B24" s="4" t="s">
        <f>=HYPERLINK("https://rossileiloes.com.br/lote/detalhe/163600", " COMPRESSOR")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1.400,00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=HYPERLINK("https://rossileiloes.com.br/lote/detalhe/163570", "015")</f>
      </c>
      <c r="B25" s="4" t="s">
        <f>=HYPERLINK("https://rossileiloes.com.br/lote/detalhe/163570", " TRATOR DE ESTEIRA D6B NO ESTADO")</f>
      </c>
      <c r="C25" s="4" t="inlineStr">
        <is>
          <t>Não vendido</t>
        </is>
      </c>
      <c r="D25" s="4" t="inlineStr">
        <is>
          <t>3</t>
        </is>
      </c>
      <c r="E25" s="5" t="inlineStr">
        <is>
          <t>13.000,00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=HYPERLINK("https://rossileiloes.com.br/lote/detalhe/164142", "016")</f>
      </c>
      <c r="B26" s="4" t="s">
        <f>=HYPERLINK("https://rossileiloes.com.br/lote/detalhe/164142", " PEÇAS DIVERSAS")</f>
      </c>
      <c r="C26" s="4" t="inlineStr">
        <is>
          <t>Não vendido</t>
        </is>
      </c>
      <c r="D26" s="4" t="inlineStr">
        <is>
          <t>4</t>
        </is>
      </c>
      <c r="E26" s="5" t="inlineStr">
        <is>
          <t>800,00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=HYPERLINK("https://rossileiloes.com.br/lote/detalhe/163572", "017")</f>
      </c>
      <c r="B27" s="4" t="s">
        <f>=HYPERLINK("https://rossileiloes.com.br/lote/detalhe/163572", "[ VÍDEOS ] TRATOR DE ESTEIRA D4E SR ANO 1996 MOTOR 3304 C/ PLACA E EMBREAGEM OPERACIONAL")</f>
      </c>
      <c r="C27" s="4" t="inlineStr">
        <is>
          <t>Não vendido</t>
        </is>
      </c>
      <c r="D27" s="4" t="inlineStr">
        <is>
          <t>18</t>
        </is>
      </c>
      <c r="E27" s="5" t="inlineStr">
        <is>
          <t>106.750,00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=HYPERLINK("https://rossileiloes.com.br/lote/detalhe/163588", "018")</f>
      </c>
      <c r="B28" s="4" t="s">
        <f>=HYPERLINK("https://rossileiloes.com.br/lote/detalhe/163588", " 02 PRENSAS DE LABORATÓRIO DE ASFALTO")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=HYPERLINK("https://rossileiloes.com.br/lote/detalhe/164136", "019")</f>
      </c>
      <c r="B29" s="4" t="s">
        <f>=HYPERLINK("https://rossileiloes.com.br/lote/detalhe/164136", " EIXO DIANTEIRO RANDON RK430")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=HYPERLINK("https://rossileiloes.com.br/lote/detalhe/164409", "020")</f>
      </c>
      <c r="B30" s="4" t="s">
        <f>=HYPERLINK("https://rossileiloes.com.br/lote/detalhe/164409", " ESCAVADEIRA HIDRÁULICA KOMATSU PC138 PARCIAL. FALTANDO MOTOR, BOMBA, PISTÃO DO ESTIK E CABINE ESTÁ QUEIMADA ")</f>
      </c>
      <c r="C30" s="4" t="inlineStr">
        <is>
          <t>Não vendido</t>
        </is>
      </c>
      <c r="D30" s="4" t="inlineStr">
        <is>
          <t>6</t>
        </is>
      </c>
      <c r="E30" s="5" t="inlineStr">
        <is>
          <t>26.500,00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=HYPERLINK("https://rossileiloes.com.br/lote/detalhe/163587", "021")</f>
      </c>
      <c r="B31" s="4" t="s">
        <f>=HYPERLINK("https://rossileiloes.com.br/lote/detalhe/163587", " MOTOR MWM 229 PARCIAL 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2.000,00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=HYPERLINK("https://rossileiloes.com.br/lote/detalhe/164411", "022")</f>
      </c>
      <c r="B32" s="4" t="s">
        <f>=HYPERLINK("https://rossileiloes.com.br/lote/detalhe/164411", " PAR DE TRUCKS D4E COMPLETO COM ROLETES E RODA GUIA")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=HYPERLINK("https://rossileiloes.com.br/lote/detalhe/163603", "023")</f>
      </c>
      <c r="B33" s="4" t="s">
        <f>=HYPERLINK("https://rossileiloes.com.br/lote/detalhe/163603", " MOTOR AGRALE COMPLETO")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1.000,00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=HYPERLINK("https://rossileiloes.com.br/lote/detalhe/163601", "024")</f>
      </c>
      <c r="B34" s="4" t="s">
        <f>=HYPERLINK("https://rossileiloes.com.br/lote/detalhe/163601", " MOTOR YANMAR BT 33B PARCIAL")</f>
      </c>
      <c r="C34" s="4" t="inlineStr">
        <is>
          <t>Não vendido</t>
        </is>
      </c>
      <c r="D34" s="4" t="inlineStr">
        <is>
          <t>12</t>
        </is>
      </c>
      <c r="E34" s="5" t="inlineStr">
        <is>
          <t>3.200,00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=HYPERLINK("https://rossileiloes.com.br/lote/detalhe/164141", "025")</f>
      </c>
      <c r="B35" s="4" t="s">
        <f>=HYPERLINK("https://rossileiloes.com.br/lote/detalhe/164141", " MOTOR VORTEC PARA EMPILHADEIRA 90VX")</f>
      </c>
      <c r="C35" s="4" t="inlineStr">
        <is>
          <t>Vendido</t>
        </is>
      </c>
      <c r="D35" s="4" t="inlineStr">
        <is>
          <t>5</t>
        </is>
      </c>
      <c r="E35" s="5" t="inlineStr">
        <is>
          <t>2.600,00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=HYPERLINK("https://rossileiloes.com.br/lote/detalhe/164140", "026")</f>
      </c>
      <c r="B36" s="4" t="s">
        <f>=HYPERLINK("https://rossileiloes.com.br/lote/detalhe/164140", " TRANSMISSÃO EMPILHADEIRA 90VX")</f>
      </c>
      <c r="C36" s="4" t="inlineStr">
        <is>
          <t>Vendido</t>
        </is>
      </c>
      <c r="D36" s="4" t="inlineStr">
        <is>
          <t>3</t>
        </is>
      </c>
      <c r="E36" s="5" t="inlineStr">
        <is>
          <t>2.400,00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=HYPERLINK("https://rossileiloes.com.br/lote/detalhe/164138", "027")</f>
      </c>
      <c r="B37" s="4" t="s">
        <f>=HYPERLINK("https://rossileiloes.com.br/lote/detalhe/164138", " DIVERSAS LONAS DE FREIO COBREQ PRA CAMINHÃO")</f>
      </c>
      <c r="C37" s="4" t="inlineStr">
        <is>
          <t>Vendido</t>
        </is>
      </c>
      <c r="D37" s="4" t="inlineStr">
        <is>
          <t>1</t>
        </is>
      </c>
      <c r="E37" s="5" t="inlineStr">
        <is>
          <t>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=HYPERLINK("https://rossileiloes.com.br/lote/detalhe/164137", "028")</f>
      </c>
      <c r="B38" s="4" t="s">
        <f>=HYPERLINK("https://rossileiloes.com.br/lote/detalhe/164137", " TAMBOR PRA ROLO HYSTER")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2.500,00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=HYPERLINK("https://rossileiloes.com.br/lote/detalhe/164135", "029")</f>
      </c>
      <c r="B39" s="4" t="s">
        <f>=HYPERLINK("https://rossileiloes.com.br/lote/detalhe/164135", " DIVERSAS COLUNAS COM VOLANTES DE EMPILHADEIRA YALE/ HYSTER")</f>
      </c>
      <c r="C39" s="4" t="inlineStr">
        <is>
          <t>Vendido</t>
        </is>
      </c>
      <c r="D39" s="4" t="inlineStr">
        <is>
          <t>2</t>
        </is>
      </c>
      <c r="E39" s="5" t="inlineStr">
        <is>
          <t>1.300,00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=HYPERLINK("https://rossileiloes.com.br/lote/detalhe/163606", "030")</f>
      </c>
      <c r="B40" s="4" t="s">
        <f>=HYPERLINK("https://rossileiloes.com.br/lote/detalhe/163606", " MACACO P/ COLOCAR CÂMBIO")</f>
      </c>
      <c r="C40" s="4" t="inlineStr">
        <is>
          <t>Vendido</t>
        </is>
      </c>
      <c r="D40" s="4" t="inlineStr">
        <is>
          <t>1</t>
        </is>
      </c>
      <c r="E40" s="5" t="inlineStr">
        <is>
          <t>1.000,00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=HYPERLINK("https://rossileiloes.com.br/lote/detalhe/163595", "031")</f>
      </c>
      <c r="B41" s="4" t="s">
        <f>=HYPERLINK("https://rossileiloes.com.br/lote/detalhe/163595", " CARRETNHA 2 RODA")</f>
      </c>
      <c r="C41" s="4" t="inlineStr">
        <is>
          <t>Vendido</t>
        </is>
      </c>
      <c r="D41" s="4" t="inlineStr">
        <is>
          <t>1</t>
        </is>
      </c>
      <c r="E41" s="5" t="inlineStr">
        <is>
          <t>650,00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=HYPERLINK("https://rossileiloes.com.br/lote/detalhe/164414", "032")</f>
      </c>
      <c r="B42" s="4" t="s">
        <f>=HYPERLINK("https://rossileiloes.com.br/lote/detalhe/164414", "TRATOR DE ESTEIRA CAT D4E DE TORQUE PARCIAL SEM TRUCKS, RODANTE, LÂMINA, SEM MOTOR DE PARTIDA E ALTERNADOR ")</f>
      </c>
      <c r="C42" s="4" t="inlineStr">
        <is>
          <t>Não vendido</t>
        </is>
      </c>
      <c r="D42" s="4" t="inlineStr">
        <is>
          <t>9</t>
        </is>
      </c>
      <c r="E42" s="5" t="inlineStr">
        <is>
          <t>30.000,00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=HYPERLINK("https://rossileiloes.com.br/lote/detalhe/163573", "033")</f>
      </c>
      <c r="B43" s="4" t="s">
        <f>=HYPERLINK("https://rossileiloes.com.br/lote/detalhe/163573", " PÁ CARREGADEIRA CASE W7 ANO 82 MOTOR MB OM352 OPERACIONAL")</f>
      </c>
      <c r="C43" s="4" t="inlineStr">
        <is>
          <t>Não vendido</t>
        </is>
      </c>
      <c r="D43" s="4" t="inlineStr">
        <is>
          <t>19</t>
        </is>
      </c>
      <c r="E43" s="5" t="inlineStr">
        <is>
          <t>34.000,00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=HYPERLINK("https://rossileiloes.com.br/lote/detalhe/164413", "034")</f>
      </c>
      <c r="B44" s="4" t="s">
        <f>=HYPERLINK("https://rossileiloes.com.br/lote/detalhe/164413", " PAR DE ESTEIRA D4E  PINO E BUCHA COM 70% BOM  SAPATAS NOVAS")</f>
      </c>
      <c r="C44" s="4" t="inlineStr">
        <is>
          <t>Não vendido</t>
        </is>
      </c>
      <c r="D44" s="4" t="inlineStr">
        <is>
          <t>9</t>
        </is>
      </c>
      <c r="E44" s="5" t="inlineStr">
        <is>
          <t>9.600,00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=HYPERLINK("https://rossileiloes.com.br/lote/detalhe/163574", "035")</f>
      </c>
      <c r="B45" s="4" t="s">
        <f>=HYPERLINK("https://rossileiloes.com.br/lote/detalhe/163574", "Torre de empilhadeira Duplex 190VX")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=HYPERLINK("https://rossileiloes.com.br/lote/detalhe/163575", "036")</f>
      </c>
      <c r="B46" s="4" t="s">
        <f>=HYPERLINK("https://rossileiloes.com.br/lote/detalhe/163575", "Torre de Empilhadeira")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=HYPERLINK("https://rossileiloes.com.br/lote/detalhe/164412", "037")</f>
      </c>
      <c r="B47" s="4" t="s">
        <f>=HYPERLINK("https://rossileiloes.com.br/lote/detalhe/164412", " LÂMINA COM BRAÇOS E U DO D4E")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=HYPERLINK("https://rossileiloes.com.br/lote/detalhe/164410", "038")</f>
      </c>
      <c r="B48" s="4" t="s">
        <f>=HYPERLINK("https://rossileiloes.com.br/lote/detalhe/164410", " MOTOR MWM 229 PARCIAL ")</f>
      </c>
      <c r="C48" s="4" t="inlineStr">
        <is>
          <t>Não vendido</t>
        </is>
      </c>
      <c r="D48" s="4" t="inlineStr">
        <is>
          <t>9</t>
        </is>
      </c>
      <c r="E48" s="5" t="inlineStr">
        <is>
          <t>6.600,00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=HYPERLINK("https://rossileiloes.com.br/lote/detalhe/163593", "039")</f>
      </c>
      <c r="B49" s="4" t="s">
        <f>=HYPERLINK("https://rossileiloes.com.br/lote/detalhe/163593", " BALÃO ACETILENO C/ CARRINHO")</f>
      </c>
      <c r="C49" s="4" t="inlineStr">
        <is>
          <t>Vendido</t>
        </is>
      </c>
      <c r="D49" s="4" t="inlineStr">
        <is>
          <t>1</t>
        </is>
      </c>
      <c r="E49" s="5" t="inlineStr">
        <is>
          <t>800,00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=HYPERLINK("https://rossileiloes.com.br/lote/detalhe/163610", "040")</f>
      </c>
      <c r="B50" s="4" t="s">
        <f>=HYPERLINK("https://rossileiloes.com.br/lote/detalhe/163610", "CAMINHÃO MANUTENÇÃO VW/14.140 ANO1987 OPERACIONAL ")</f>
      </c>
      <c r="C50" s="4" t="inlineStr">
        <is>
          <t>Vendido</t>
        </is>
      </c>
      <c r="D50" s="4" t="inlineStr">
        <is>
          <t>6</t>
        </is>
      </c>
      <c r="E50" s="5" t="inlineStr">
        <is>
          <t>35.000,00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=HYPERLINK("https://rossileiloes.com.br/lote/detalhe/164593", "041")</f>
      </c>
      <c r="B51" s="4" t="s">
        <f>=HYPERLINK("https://rossileiloes.com.br/lote/detalhe/164593", "MOTOR MWM 229 PARCIAL ")</f>
      </c>
      <c r="C51" s="4" t="inlineStr">
        <is>
          <t>Não vendido</t>
        </is>
      </c>
      <c r="D51" s="4" t="inlineStr">
        <is>
          <t>9</t>
        </is>
      </c>
      <c r="E51" s="5" t="inlineStr">
        <is>
          <t>7.000,00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=HYPERLINK("https://rossileiloes.com.br/lote/detalhe/163596", "042")</f>
      </c>
      <c r="B52" s="4" t="s">
        <f>=HYPERLINK("https://rossileiloes.com.br/lote/detalhe/163596", " FURADEIRA INDUSTRIAL")</f>
      </c>
      <c r="C52" s="4" t="inlineStr">
        <is>
          <t>Vendido</t>
        </is>
      </c>
      <c r="D52" s="4" t="inlineStr">
        <is>
          <t>2</t>
        </is>
      </c>
      <c r="E52" s="5" t="inlineStr">
        <is>
          <t>650,00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=HYPERLINK("https://rossileiloes.com.br/lote/detalhe/163611", "043")</f>
      </c>
      <c r="B53" s="4" t="s">
        <f>=HYPERLINK("https://rossileiloes.com.br/lote/detalhe/163611", "TALHA DE 3 TONELADAS")</f>
      </c>
      <c r="C53" s="4" t="inlineStr">
        <is>
          <t>Vendido</t>
        </is>
      </c>
      <c r="D53" s="4" t="inlineStr">
        <is>
          <t>6</t>
        </is>
      </c>
      <c r="E53" s="5" t="inlineStr">
        <is>
          <t>4.250,00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=HYPERLINK("https://rossileiloes.com.br/lote/detalhe/163565", "044")</f>
      </c>
      <c r="B54" s="4" t="s">
        <f>=HYPERLINK("https://rossileiloes.com.br/lote/detalhe/163565", " EIXO DIANTEIRO COM 2 PNEUS  MOD.1113")</f>
      </c>
      <c r="C54" s="4" t="inlineStr">
        <is>
          <t>Vendido</t>
        </is>
      </c>
      <c r="D54" s="4" t="inlineStr">
        <is>
          <t>1</t>
        </is>
      </c>
      <c r="E54" s="5" t="inlineStr">
        <is>
          <t>500,00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=HYPERLINK("https://rossileiloes.com.br/lote/detalhe/164629", "045")</f>
      </c>
      <c r="B55" s="4" t="s">
        <f>=HYPERLINK("https://rossileiloes.com.br/lote/detalhe/164629", "Bloco motor MWM 4 Cilindros")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1.000,00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=HYPERLINK("https://rossileiloes.com.br/lote/detalhe/163563", "046")</f>
      </c>
      <c r="B56" s="4" t="s">
        <f>=HYPERLINK("https://rossileiloes.com.br/lote/detalhe/163563", " MOTOR CUMMINS QSB3,3 4 CILINDROS")</f>
      </c>
      <c r="C56" s="4" t="inlineStr">
        <is>
          <t>Não vendido</t>
        </is>
      </c>
      <c r="D56" s="4" t="inlineStr">
        <is>
          <t>2</t>
        </is>
      </c>
      <c r="E56" s="5" t="inlineStr">
        <is>
          <t>2.250,00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=HYPERLINK("https://rossileiloes.com.br/lote/detalhe/164630", "047")</f>
      </c>
      <c r="B57" s="4" t="s">
        <f>=HYPERLINK("https://rossileiloes.com.br/lote/detalhe/164630", "Motor komatsu PC 220")</f>
      </c>
      <c r="C57" s="4" t="inlineStr">
        <is>
          <t>Não vendido</t>
        </is>
      </c>
      <c r="D57" s="4" t="inlineStr">
        <is>
          <t>3</t>
        </is>
      </c>
      <c r="E57" s="5" t="inlineStr">
        <is>
          <t>5.500,00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=HYPERLINK("https://rossileiloes.com.br/lote/detalhe/164656", "048")</f>
      </c>
      <c r="B58" s="4" t="s">
        <f>=HYPERLINK("https://rossileiloes.com.br/lote/detalhe/164656", "[ VÍDEO ] Empilhadeira Hyster H170HD diesel 2008 operacional 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160.000,00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=HYPERLINK("https://rossileiloes.com.br/lote/detalhe/163577", "049")</f>
      </c>
      <c r="B59" s="4" t="s">
        <f>=HYPERLINK("https://rossileiloes.com.br/lote/detalhe/163577", "Comando traseiro completo  komatsu D85")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=HYPERLINK("https://rossileiloes.com.br/lote/detalhe/163590", "050")</f>
      </c>
      <c r="B60" s="4" t="s">
        <f>=HYPERLINK("https://rossileiloes.com.br/lote/detalhe/163590", " CARRINHO C/ MOTOR YANMAR")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1.000,00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=HYPERLINK("https://rossileiloes.com.br/lote/detalhe/163578", "051")</f>
      </c>
      <c r="B61" s="4" t="s">
        <f>=HYPERLINK("https://rossileiloes.com.br/lote/detalhe/163578", "[ VÍDEO ] TRANSMISSÃO KOMATSU D85")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=HYPERLINK("https://rossileiloes.com.br/lote/detalhe/163609", "052")</f>
      </c>
      <c r="B62" s="4" t="s">
        <f>=HYPERLINK("https://rossileiloes.com.br/lote/detalhe/163609", " PNEU 17,5X25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800,00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=HYPERLINK("https://rossileiloes.com.br/lote/detalhe/163608", "053")</f>
      </c>
      <c r="B63" s="4" t="s">
        <f>=HYPERLINK("https://rossileiloes.com.br/lote/detalhe/163608", " MÁQUINA DE SOLDA DE 375 AMP ORIGO")</f>
      </c>
      <c r="C63" s="4" t="inlineStr">
        <is>
          <t>Não vendido</t>
        </is>
      </c>
      <c r="D63" s="4" t="inlineStr">
        <is>
          <t>3</t>
        </is>
      </c>
      <c r="E63" s="5" t="inlineStr">
        <is>
          <t>1.300,00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=HYPERLINK("https://rossileiloes.com.br/lote/detalhe/163616", "054")</f>
      </c>
      <c r="B64" s="4" t="s">
        <f>=HYPERLINK("https://rossileiloes.com.br/lote/detalhe/163616", "[ VÍDEO ] CAMINHÃO TANQUE FORD 11000 ANO 1990 OPERACIONAL")</f>
      </c>
      <c r="C64" s="4" t="inlineStr">
        <is>
          <t>Vendido</t>
        </is>
      </c>
      <c r="D64" s="4" t="inlineStr">
        <is>
          <t>42</t>
        </is>
      </c>
      <c r="E64" s="5" t="inlineStr">
        <is>
          <t>30.250,00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=HYPERLINK("https://rossileiloes.com.br/lote/detalhe/164660", "055")</f>
      </c>
      <c r="B65" s="4" t="s">
        <f>=HYPERLINK("https://rossileiloes.com.br/lote/detalhe/164660", "Lâmina de D6")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2.000,00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=HYPERLINK("https://rossileiloes.com.br/lote/detalhe/163607", "056")</f>
      </c>
      <c r="B66" s="4" t="s">
        <f>=HYPERLINK("https://rossileiloes.com.br/lote/detalhe/163607", " MÁQUINA DE MEIO FIO IMB MOD 900 ANO 2000 COM FORMA490 HORAS")</f>
      </c>
      <c r="C66" s="4" t="inlineStr">
        <is>
          <t>Não vendido</t>
        </is>
      </c>
      <c r="D66" s="4" t="inlineStr">
        <is>
          <t>12</t>
        </is>
      </c>
      <c r="E66" s="5" t="inlineStr">
        <is>
          <t>10.750,00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=HYPERLINK("https://rossileiloes.com.br/lote/detalhe/164679", "057")</f>
      </c>
      <c r="B67" s="4" t="s">
        <f>=HYPERLINK("https://rossileiloes.com.br/lote/detalhe/164679", "Comando hidráulico da escavadeira Fiat fx215")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=HYPERLINK("https://rossileiloes.com.br/lote/detalhe/163567", "058")</f>
      </c>
      <c r="B68" s="4" t="s">
        <f>=HYPERLINK("https://rossileiloes.com.br/lote/detalhe/163567", " MOTOR PERKINS 3C")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3.000,00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=HYPERLINK("https://rossileiloes.com.br/lote/detalhe/164680", "059")</f>
      </c>
      <c r="B69" s="4" t="s">
        <f>=HYPERLINK("https://rossileiloes.com.br/lote/detalhe/164680", "Bomba hidráulica da escavadeira FX215")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12.000,00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=HYPERLINK("https://rossileiloes.com.br/lote/detalhe/163612", "060")</f>
      </c>
      <c r="B70" s="4" t="s">
        <f>=HYPERLINK("https://rossileiloes.com.br/lote/detalhe/163612", " 09 PNEUS COM RODA PARA EMPILHADEIRAS 50VX, 90VX, 155VX, 190VX ")</f>
      </c>
      <c r="C70" s="4" t="inlineStr">
        <is>
          <t>Vendido</t>
        </is>
      </c>
      <c r="D70" s="4" t="inlineStr">
        <is>
          <t>1</t>
        </is>
      </c>
      <c r="E70" s="5" t="inlineStr">
        <is>
          <t>2.000,00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=HYPERLINK("https://rossileiloes.com.br/lote/detalhe/163617", "063")</f>
      </c>
      <c r="B71" s="4" t="s">
        <f>=HYPERLINK("https://rossileiloes.com.br/lote/detalhe/163617", " LOTE DE DIVERSOS MATERIAL DE DESGASTE ")</f>
      </c>
      <c r="C71" s="4" t="inlineStr">
        <is>
          <t>Vendido</t>
        </is>
      </c>
      <c r="D71" s="4" t="inlineStr">
        <is>
          <t>10</t>
        </is>
      </c>
      <c r="E71" s="5" t="inlineStr">
        <is>
          <t>2.350,00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=HYPERLINK("https://rossileiloes.com.br/lote/detalhe/163615", "064")</f>
      </c>
      <c r="B72" s="4" t="s">
        <f>=HYPERLINK("https://rossileiloes.com.br/lote/detalhe/163615", " LOTE DE DIVERSAS FERRAMENTAS")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=HYPERLINK("https://rossileiloes.com.br/lote/detalhe/163619", "066")</f>
      </c>
      <c r="B73" s="4" t="s">
        <f>=HYPERLINK("https://rossileiloes.com.br/lote/detalhe/163619", " RADIADOR DA ACABADORA VOGELE MODELO 14AB2280 / 14AB/AB500")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=HYPERLINK("https://rossileiloes.com.br/lote/detalhe/163620", "067")</f>
      </c>
      <c r="B74" s="4" t="s">
        <f>=HYPERLINK("https://rossileiloes.com.br/lote/detalhe/163620", " GERADOR DA ACABADORA VOGELE MODELO DR160/20-4TS 14AB2280")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=HYPERLINK("https://rossileiloes.com.br/lote/detalhe/163628", "068")</f>
      </c>
      <c r="B75" s="4" t="s">
        <f>=HYPERLINK("https://rossileiloes.com.br/lote/detalhe/163628", " CONJUNTO HIDRÁULICO DA TRAÇÃO MESSA P/ ESTEIRA PUCHE VOGELE  MODELO 14AB2280 / 14AB/AB500")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=HYPERLINK("https://rossileiloes.com.br/lote/detalhe/163621", "069")</f>
      </c>
      <c r="B76" s="4" t="s">
        <f>=HYPERLINK("https://rossileiloes.com.br/lote/detalhe/163621", " ESTEIRA DE PUCHE VOGELE  MODELO 14AB2280 / 14AB/AB500")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=HYPERLINK("https://rossileiloes.com.br/lote/detalhe/163618", "070")</f>
      </c>
      <c r="B77" s="4" t="s">
        <f>=HYPERLINK("https://rossileiloes.com.br/lote/detalhe/163618", "02 TRUQUES COMPLETOS: ESTEIRA, ROLETES, RODAS GUIAS E COMANDOS FINAIS DE ACABADORA VOGELE 14B2280 / AB500")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=HYPERLINK("https://rossileiloes.com.br/lote/detalhe/163622", "071")</f>
      </c>
      <c r="B78" s="4" t="s">
        <f>=HYPERLINK("https://rossileiloes.com.br/lote/detalhe/163622", " MORTO DEUTZ TCD 2012 OU MOTOR VOLVO D7 E PARA L120 PATROL G 930 E OUTROS")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30.000,00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=HYPERLINK("https://rossileiloes.com.br/lote/detalhe/163623", "072")</f>
      </c>
      <c r="B79" s="4" t="s">
        <f>=HYPERLINK("https://rossileiloes.com.br/lote/detalhe/163623", " CONJUNTO VIRABREQUIM D7 M.025 B.030")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=HYPERLINK("https://rossileiloes.com.br/lote/detalhe/163625", "074")</f>
      </c>
      <c r="B80" s="4" t="s">
        <f>=HYPERLINK("https://rossileiloes.com.br/lote/detalhe/163625", " COMPRESSOR WAYNE CV5,0")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1.000,00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=HYPERLINK("https://rossileiloes.com.br/lote/detalhe/163624", "075")</f>
      </c>
      <c r="B81" s="4" t="s">
        <f>=HYPERLINK("https://rossileiloes.com.br/lote/detalhe/163624", " 4 ROLETES ESPAÇADOR E 2 MANCAL P/ GRADE ARADORA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800,00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=HYPERLINK("https://rossileiloes.com.br/lote/detalhe/163627", "078")</f>
      </c>
      <c r="B82" s="4" t="s">
        <f>=HYPERLINK("https://rossileiloes.com.br/lote/detalhe/163627", " BOMBA HIDRAULICA ROLO DYNAPAC CA15")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=HYPERLINK("https://rossileiloes.com.br/lote/detalhe/163580", "082")</f>
      </c>
      <c r="B83" s="4" t="s">
        <f>=HYPERLINK("https://rossileiloes.com.br/lote/detalhe/163580", "[ VÍDEO ] MOTONIVELADORA KOMATSU GD555 2009 OPERACIONAL")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140.000,00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=HYPERLINK("https://rossileiloes.com.br/lote/detalhe/163581", "083")</f>
      </c>
      <c r="B84" s="4" t="s">
        <f>=HYPERLINK("https://rossileiloes.com.br/lote/detalhe/163581", " ROLO DYNAPAC CG-11 OPERACIONAL")</f>
      </c>
      <c r="C84" s="4" t="inlineStr">
        <is>
          <t>Vendido</t>
        </is>
      </c>
      <c r="D84" s="4" t="inlineStr">
        <is>
          <t>37</t>
        </is>
      </c>
      <c r="E84" s="5" t="inlineStr">
        <is>
          <t>24.000,00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=HYPERLINK("https://rossileiloes.com.br/lote/detalhe/163629", "085")</f>
      </c>
      <c r="B85" s="4" t="s">
        <f>=HYPERLINK("https://rossileiloes.com.br/lote/detalhe/163629", "CABEÇOTE MOTOR CUMMINS ESMALCAN")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=HYPERLINK("https://rossileiloes.com.br/lote/detalhe/163582", "091")</f>
      </c>
      <c r="B86" s="4" t="s">
        <f>=HYPERLINK("https://rossileiloes.com.br/lote/detalhe/163582", "[ VÍDEO ] Caminhão basculante VW 14210 ANO 1989")</f>
      </c>
      <c r="C86" s="4" t="inlineStr">
        <is>
          <t>Vendido</t>
        </is>
      </c>
      <c r="D86" s="4" t="inlineStr">
        <is>
          <t>39</t>
        </is>
      </c>
      <c r="E86" s="5" t="inlineStr">
        <is>
          <t>30.250,00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=HYPERLINK("https://rossileiloes.com.br/lote/detalhe/163583", "092")</f>
      </c>
      <c r="B87" s="4" t="s">
        <f>=HYPERLINK("https://rossileiloes.com.br/lote/detalhe/163583", "[ VÍDEO ] Caminhão Comboio VW 11130 ANO 1985")</f>
      </c>
      <c r="C87" s="4" t="inlineStr">
        <is>
          <t>Vendido</t>
        </is>
      </c>
      <c r="D87" s="4" t="inlineStr">
        <is>
          <t>121</t>
        </is>
      </c>
      <c r="E87" s="5" t="inlineStr">
        <is>
          <t>60.000,00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=HYPERLINK("https://rossileiloes.com.br/lote/detalhe/163585", "096")</f>
      </c>
      <c r="B88" s="4" t="s">
        <f>=HYPERLINK("https://rossileiloes.com.br/lote/detalhe/163585", "[ VÍDEO ] CAMINHÃO TANQUE VOLKS 11130 ANO 1985 OPERACIONAL CAP LITROS 15.000")</f>
      </c>
      <c r="C88" s="4" t="inlineStr">
        <is>
          <t>Vendido</t>
        </is>
      </c>
      <c r="D88" s="4" t="inlineStr">
        <is>
          <t>22</t>
        </is>
      </c>
      <c r="E88" s="5" t="inlineStr">
        <is>
          <t>30.500,00</t>
        </is>
      </c>
      <c r="F8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2026-06-06T06:32:54.00Z</dcterms:created>
  <dc:creator>Tellks Tecnologia</dc:creator>
  <cp:revision>0</cp:revision>
</cp:coreProperties>
</file>