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=HYPERLINK("https://rossileiloes.com.br/lote/detalhe/164421", "005")</f>
      </c>
      <c r="B11" s="4" t="s">
        <f>=HYPERLINK("https://rossileiloes.com.br/lote/detalhe/164421", "Caminhão  Mb 1513 ano 1983 -  Guindaste villares acoplado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=HYPERLINK("https://rossileiloes.com.br/lote/detalhe/164420", "006")</f>
      </c>
      <c r="B12" s="4" t="s">
        <f>=HYPERLINK("https://rossileiloes.com.br/lote/detalhe/164420", "Caminhão  Mercedes Benz 1418 - 1994 (ex Exército Brasileiro)")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=HYPERLINK("https://rossileiloes.com.br/lote/detalhe/164419", "007")</f>
      </c>
      <c r="B13" s="4" t="s">
        <f>=HYPERLINK("https://rossileiloes.com.br/lote/detalhe/164419", " Sucata de iveco 2004 motor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=HYPERLINK("https://rossileiloes.com.br/lote/detalhe/164428", "008")</f>
      </c>
      <c r="B14" s="4" t="s">
        <f>=HYPERLINK("https://rossileiloes.com.br/lote/detalhe/164428", "Caminhão Volkswagen Constellation 15-190 ano 2012 (Atenção: média monta duas transferências)")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=HYPERLINK("https://rossileiloes.com.br/lote/detalhe/164425", "010")</f>
      </c>
      <c r="B15" s="4" t="s">
        <f>=HYPERLINK("https://rossileiloes.com.br/lote/detalhe/164425", " Caminhão fossa Mb 1513 1975 - parou funcionando (sem pneus)")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35.500,00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=HYPERLINK("https://rossileiloes.com.br/lote/detalhe/164429", "011")</f>
      </c>
      <c r="B16" s="4" t="s">
        <f>=HYPERLINK("https://rossileiloes.com.br/lote/detalhe/164429", "Caminhão  Ford cargo 1722 ano 2007 caçamba basculante funcionando")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=HYPERLINK("https://rossileiloes.com.br/lote/detalhe/164418", "013")</f>
      </c>
      <c r="B17" s="4" t="s">
        <f>=HYPERLINK("https://rossileiloes.com.br/lote/detalhe/164418", " Caminhão Mercedes Benz 1218r ano 2001 (faltando peças)")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=HYPERLINK("https://rossileiloes.com.br/lote/detalhe/164416", "014")</f>
      </c>
      <c r="B18" s="4" t="s">
        <f>=HYPERLINK("https://rossileiloes.com.br/lote/detalhe/164416", " Caminhão Mercedes Benz 1113 ano 1973 - tanque de combustível")</f>
      </c>
      <c r="C18" s="4" t="inlineStr">
        <is>
          <t>Vendido</t>
        </is>
      </c>
      <c r="D18" s="4" t="inlineStr">
        <is>
          <t>33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=HYPERLINK("https://rossileiloes.com.br/lote/detalhe/164417", "015")</f>
      </c>
      <c r="B19" s="4" t="s">
        <f>=HYPERLINK("https://rossileiloes.com.br/lote/detalhe/164417", " Caminhão Mercedes Benz 1614 ano 1992 - reduzido, no chassi")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=HYPERLINK("https://rossileiloes.com.br/lote/detalhe/164424", "018")</f>
      </c>
      <c r="B20" s="4" t="s">
        <f>=HYPERLINK("https://rossileiloes.com.br/lote/detalhe/164424", " Caminhão Mercedes Benz 2318 ano 1991 -  parou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=HYPERLINK("https://rossileiloes.com.br/lote/detalhe/164426", "019")</f>
      </c>
      <c r="B21" s="4" t="s">
        <f>=HYPERLINK("https://rossileiloes.com.br/lote/detalhe/164426", " Caminhão Volvo nl10 ano 1987 6x4 - parou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=HYPERLINK("https://rossileiloes.com.br/lote/detalhe/164423", "020")</f>
      </c>
      <c r="B22" s="4" t="s">
        <f>=HYPERLINK("https://rossileiloes.com.br/lote/detalhe/164423", " Caminhão Mercedes Benz 1620 ano 2006, no chassi, sem caçamba")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=HYPERLINK("https://rossileiloes.com.br/lote/detalhe/164427", "021")</f>
      </c>
      <c r="B23" s="4" t="s">
        <f>=HYPERLINK("https://rossileiloes.com.br/lote/detalhe/164427", " Caminhão Mercedes Benz 1620 ano 2006, no chassi, sem caçamba")</f>
      </c>
      <c r="C23" s="4" t="inlineStr">
        <is>
          <t>Vendido</t>
        </is>
      </c>
      <c r="D23" s="4" t="inlineStr">
        <is>
          <t>33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=HYPERLINK("https://rossileiloes.com.br/lote/detalhe/164431", "025")</f>
      </c>
      <c r="B24" s="4" t="s">
        <f>=HYPERLINK("https://rossileiloes.com.br/lote/detalhe/164431", " Plataforma reboque com guincho caçador")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=HYPERLINK("https://rossileiloes.com.br/lote/detalhe/164509", "026")</f>
      </c>
      <c r="B25" s="4" t="s">
        <f>=HYPERLINK("https://rossileiloes.com.br/lote/detalhe/164509", " Trator valmet  motor MWM 226")</f>
      </c>
      <c r="C25" s="4" t="inlineStr">
        <is>
          <t>Vendido</t>
        </is>
      </c>
      <c r="D25" s="4" t="inlineStr">
        <is>
          <t>8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=HYPERLINK("https://rossileiloes.com.br/lote/detalhe/164430", "027")</f>
      </c>
      <c r="B26" s="4" t="s">
        <f>=HYPERLINK("https://rossileiloes.com.br/lote/detalhe/164430", " Trator mf 290 - funcionando, faltando rodas traseiras, sem teto, capota removida")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=HYPERLINK("https://rossileiloes.com.br/lote/detalhe/164432", "029")</f>
      </c>
      <c r="B27" s="4" t="s">
        <f>=HYPERLINK("https://rossileiloes.com.br/lote/detalhe/164432", " Ônibus iveco 2011,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=HYPERLINK("https://rossileiloes.com.br/lote/detalhe/164434", "031")</f>
      </c>
      <c r="B28" s="4" t="s">
        <f>=HYPERLINK("https://rossileiloes.com.br/lote/detalhe/164434", " Mercedes Benz 1113 1977 azul tanque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=HYPERLINK("https://rossileiloes.com.br/lote/detalhe/164439", "034")</f>
      </c>
      <c r="B29" s="4" t="s">
        <f>=HYPERLINK("https://rossileiloes.com.br/lote/detalhe/164439", " Toyota Hilux srx vermelha 19/19")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149.000,00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=HYPERLINK("https://rossileiloes.com.br/lote/detalhe/164436", "035")</f>
      </c>
      <c r="B30" s="4" t="s">
        <f>=HYPERLINK("https://rossileiloes.com.br/lote/detalhe/164436", " Toyota Hilux srx prata 20/20")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=HYPERLINK("https://rossileiloes.com.br/lote/detalhe/164435", "036")</f>
      </c>
      <c r="B31" s="4" t="s">
        <f>=HYPERLINK("https://rossileiloes.com.br/lote/detalhe/164435", " Toyota Hilux SW4 srx preta 19/20")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187.500,00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=HYPERLINK("https://rossileiloes.com.br/lote/detalhe/164433", "037")</f>
      </c>
      <c r="B32" s="4" t="s">
        <f>=HYPERLINK("https://rossileiloes.com.br/lote/detalhe/164433", " Caminhão Volkswagen 26280 ano 2012  Munck 60 2,3/63 IMAP,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370.000,00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=HYPERLINK("https://rossileiloes.com.br/lote/detalhe/164447", "038")</f>
      </c>
      <c r="B33" s="4" t="s">
        <f>=HYPERLINK("https://rossileiloes.com.br/lote/detalhe/164447", " Caminhão Mercedes Bens 1318 ano 2007 Munck 12 masal,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158.500,00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=HYPERLINK("https://rossileiloes.com.br/lote/detalhe/164450", "039")</f>
      </c>
      <c r="B34" s="4" t="s">
        <f>=HYPERLINK("https://rossileiloes.com.br/lote/detalhe/164450", " Caminhão Mercedes Bens 1620 ano 2011 tanque 10.000 litros,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156.000,00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=HYPERLINK("https://rossileiloes.com.br/lote/detalhe/164441", "040")</f>
      </c>
      <c r="B35" s="4" t="s">
        <f>=HYPERLINK("https://rossileiloes.com.br/lote/detalhe/164441", " Caminhão Volkswagen worker 8-120 2008 prancha, funcionando")</f>
      </c>
      <c r="C35" s="4" t="inlineStr">
        <is>
          <t>Vendido</t>
        </is>
      </c>
      <c r="D35" s="4" t="inlineStr">
        <is>
          <t>45</t>
        </is>
      </c>
      <c r="E35" s="5" t="inlineStr">
        <is>
          <t>105.000,00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=HYPERLINK("https://rossileiloes.com.br/lote/detalhe/164438", "041")</f>
      </c>
      <c r="B36" s="4" t="s">
        <f>=HYPERLINK("https://rossileiloes.com.br/lote/detalhe/164438", " Caminhão Ford cargo 6332 ano 2009 guindaste madal palfinger md300l,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251.000,00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=HYPERLINK("https://rossileiloes.com.br/lote/detalhe/164443", "042")</f>
      </c>
      <c r="B37" s="4" t="s">
        <f>=HYPERLINK("https://rossileiloes.com.br/lote/detalhe/164443", " Caminhão Ford cargo cavalo mecânico 1932 ano 2011,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78.500,00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=HYPERLINK("https://rossileiloes.com.br/lote/detalhe/164446", "043")</f>
      </c>
      <c r="B38" s="4" t="s">
        <f>=HYPERLINK("https://rossileiloes.com.br/lote/detalhe/164446", " Caminhão Mercedes Benz 1418 4x4 bombeiro,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103.500,00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=HYPERLINK("https://rossileiloes.com.br/lote/detalhe/164449", "044")</f>
      </c>
      <c r="B39" s="4" t="s">
        <f>=HYPERLINK("https://rossileiloes.com.br/lote/detalhe/164449", " Caminhão Volkswagen 24250 ano 2011 (apenas o caminhão),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151.000,00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=HYPERLINK("https://rossileiloes.com.br/lote/detalhe/164444", "045")</f>
      </c>
      <c r="B40" s="4" t="s">
        <f>=HYPERLINK("https://rossileiloes.com.br/lote/detalhe/164444", " Caminhão Ford cargo 2628 ano 2012 (apenas caminhão),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161.000,00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=HYPERLINK("https://rossileiloes.com.br/lote/detalhe/164448", "046")</f>
      </c>
      <c r="B41" s="4" t="s">
        <f>=HYPERLINK("https://rossileiloes.com.br/lote/detalhe/164448", " Caminhão Ford cargo 4532 - toco 2010 (doc consta caminhão truck 6x2)")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68.500,00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=HYPERLINK("https://rossileiloes.com.br/lote/detalhe/164437", "047")</f>
      </c>
      <c r="B42" s="4" t="s">
        <f>=HYPERLINK("https://rossileiloes.com.br/lote/detalhe/164437", " Caminhão Mercedes Benz 710 2003 Munck madal palfinger 6500, funcionando")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117.000,00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=HYPERLINK("https://rossileiloes.com.br/lote/detalhe/164445", "048")</f>
      </c>
      <c r="B43" s="4" t="s">
        <f>=HYPERLINK("https://rossileiloes.com.br/lote/detalhe/164445", " Guindaste tadano (somente equipamento guindaste)")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10.089,00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=HYPERLINK("https://rossileiloes.com.br/lote/detalhe/164452", "049")</f>
      </c>
      <c r="B44" s="4" t="s">
        <f>=HYPERLINK("https://rossileiloes.com.br/lote/detalhe/164452", " Caminhão Ford cargo 6332 2009/10 - poliguindaste, funcionando")</f>
      </c>
      <c r="C44" s="4" t="inlineStr">
        <is>
          <t>Não vendido</t>
        </is>
      </c>
      <c r="D44" s="4" t="inlineStr">
        <is>
          <t>64</t>
        </is>
      </c>
      <c r="E44" s="5" t="inlineStr">
        <is>
          <t>170.000,00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=HYPERLINK("https://rossileiloes.com.br/lote/detalhe/164440", "050")</f>
      </c>
      <c r="B45" s="4" t="s">
        <f>=HYPERLINK("https://rossileiloes.com.br/lote/detalhe/164440", " Ônibus Mercedes Benz 2005, parou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=HYPERLINK("https://rossileiloes.com.br/lote/detalhe/164451", "051")</f>
      </c>
      <c r="B46" s="4" t="s">
        <f>=HYPERLINK("https://rossileiloes.com.br/lote/detalhe/164451", " Kia mohave 2009 prata - (Atenção: Necessário Duas transferências)")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=HYPERLINK("https://rossileiloes.com.br/lote/detalhe/164442", "052")</f>
      </c>
      <c r="B47" s="4" t="s">
        <f>=HYPERLINK("https://rossileiloes.com.br/lote/detalhe/164442", " Kia mohave 2010 prata - (Atenção: Necessário Duas Transferências)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=HYPERLINK("https://rossileiloes.com.br/lote/detalhe/164453", "053")</f>
      </c>
      <c r="B48" s="4" t="s">
        <f>=HYPERLINK("https://rossileiloes.com.br/lote/detalhe/164453", " Kia mohave 2009 cinza - (Atenção: Necessário Duas transferências)")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=HYPERLINK("https://rossileiloes.com.br/lote/detalhe/164458", "054")</f>
      </c>
      <c r="B49" s="4" t="s">
        <f>=HYPERLINK("https://rossileiloes.com.br/lote/detalhe/164458", " Kia mohave 2008 prata - (Atenção: Necessário Duas transferências)")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=HYPERLINK("https://rossileiloes.com.br/lote/detalhe/164465", "056")</f>
      </c>
      <c r="B50" s="4" t="s">
        <f>=HYPERLINK("https://rossileiloes.com.br/lote/detalhe/164465", " Caminhão Ford cargo 1722 ano 2003,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76.000,00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=HYPERLINK("https://rossileiloes.com.br/lote/detalhe/164460", "057")</f>
      </c>
      <c r="B51" s="4" t="s">
        <f>=HYPERLINK("https://rossileiloes.com.br/lote/detalhe/164460", " Caminhão Mercedes Benz 1618r 2002, funcionando (Conjunto mecânico completo do mb 1620)")</f>
      </c>
      <c r="C51" s="4" t="inlineStr">
        <is>
          <t>Não vendido</t>
        </is>
      </c>
      <c r="D51" s="4" t="inlineStr">
        <is>
          <t>76</t>
        </is>
      </c>
      <c r="E51" s="5" t="inlineStr">
        <is>
          <t>103.000,00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=HYPERLINK("https://rossileiloes.com.br/lote/detalhe/164461", "058")</f>
      </c>
      <c r="B52" s="4" t="s">
        <f>=HYPERLINK("https://rossileiloes.com.br/lote/detalhe/164461", " Ônibus Mercedes-Benz,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=HYPERLINK("https://rossileiloes.com.br/lote/detalhe/164462", "060")</f>
      </c>
      <c r="B53" s="4" t="s">
        <f>=HYPERLINK("https://rossileiloes.com.br/lote/detalhe/164462", " Caminhão Mercedes Bens 1620 2001 tanque, funcionando - Não acompanha carreta")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73.000,00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=HYPERLINK("https://rossileiloes.com.br/lote/detalhe/164454", "061")</f>
      </c>
      <c r="B54" s="4" t="s">
        <f>=HYPERLINK("https://rossileiloes.com.br/lote/detalhe/164454", " Caminhão Mercedes Bens 1113 poliguindaste")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=HYPERLINK("https://rossileiloes.com.br/lote/detalhe/164464", "062")</f>
      </c>
      <c r="B55" s="4" t="s">
        <f>=HYPERLINK("https://rossileiloes.com.br/lote/detalhe/164464", " Komatsu pc 200 2013,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90.000,00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=HYPERLINK("https://rossileiloes.com.br/lote/detalhe/164463", "063")</f>
      </c>
      <c r="B56" s="4" t="s">
        <f>=HYPERLINK("https://rossileiloes.com.br/lote/detalhe/164463", " New Holland lb 90b 2009/2010,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101.000,00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=HYPERLINK("https://rossileiloes.com.br/lote/detalhe/164457", "064")</f>
      </c>
      <c r="B57" s="4" t="s">
        <f>=HYPERLINK("https://rossileiloes.com.br/lote/detalhe/164457", " Agrale 4100 4x2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=HYPERLINK("https://rossileiloes.com.br/lote/detalhe/164455", "065")</f>
      </c>
      <c r="B58" s="4" t="s">
        <f>=HYPERLINK("https://rossileiloes.com.br/lote/detalhe/164455", " Caminhão Ford cargo 2629 ano 2014 Munck 83600 líder")</f>
      </c>
      <c r="C58" s="4" t="inlineStr">
        <is>
          <t>Não vendido</t>
        </is>
      </c>
      <c r="D58" s="4" t="inlineStr">
        <is>
          <t>32</t>
        </is>
      </c>
      <c r="E58" s="5" t="inlineStr">
        <is>
          <t>351.000,00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=HYPERLINK("https://rossileiloes.com.br/lote/detalhe/164469", "066")</f>
      </c>
      <c r="B59" s="4" t="s">
        <f>=HYPERLINK("https://rossileiloes.com.br/lote/detalhe/164469", " Mitsubishi l200 4x4 GL 2.5 LD diesel Ano 2009/2010 - (duas transferências)")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=HYPERLINK("https://rossileiloes.com.br/lote/detalhe/164456", "067")</f>
      </c>
      <c r="B60" s="4" t="s">
        <f>=HYPERLINK("https://rossileiloes.com.br/lote/detalhe/164456", " Dodge Ram 2500 Laramie 2011,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90.000,00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=HYPERLINK("https://rossileiloes.com.br/lote/detalhe/164459", "068")</f>
      </c>
      <c r="B61" s="4" t="s">
        <f>=HYPERLINK("https://rossileiloes.com.br/lote/detalhe/164459", " Civic si 2008 - Atenção : Necessário 2 transferências")</f>
      </c>
      <c r="C61" s="4" t="inlineStr">
        <is>
          <t>Vendido</t>
        </is>
      </c>
      <c r="D61" s="4" t="inlineStr">
        <is>
          <t>34</t>
        </is>
      </c>
      <c r="E61" s="5" t="inlineStr">
        <is>
          <t>40.000,00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=HYPERLINK("https://rossileiloes.com.br/lote/detalhe/164468", "071")</f>
      </c>
      <c r="B62" s="4" t="s">
        <f>=HYPERLINK("https://rossileiloes.com.br/lote/detalhe/164468", " Plataforma elevatória xcmg GXS08, parou funcionando")</f>
      </c>
      <c r="C62" s="4" t="inlineStr">
        <is>
          <t>Vendido</t>
        </is>
      </c>
      <c r="D62" s="4" t="inlineStr">
        <is>
          <t>13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=HYPERLINK("https://rossileiloes.com.br/lote/detalhe/164508", "073")</f>
      </c>
      <c r="B63" s="4" t="s">
        <f>=HYPERLINK("https://rossileiloes.com.br/lote/detalhe/164508", " Munck hidrauguincho caminhão 3/4")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=HYPERLINK("https://rossileiloes.com.br/lote/detalhe/164474", "074")</f>
      </c>
      <c r="B64" s="4" t="s">
        <f>=HYPERLINK("https://rossileiloes.com.br/lote/detalhe/164474", " Tanque inox 10.000 litros")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4.007,00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=HYPERLINK("https://rossileiloes.com.br/lote/detalhe/164481", "075")</f>
      </c>
      <c r="B65" s="4" t="s">
        <f>=HYPERLINK("https://rossileiloes.com.br/lote/detalhe/164481", " Tanque inox 15.000 litros pintado de preto 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7.007,00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=HYPERLINK("https://rossileiloes.com.br/lote/detalhe/164471", "076")</f>
      </c>
      <c r="B66" s="4" t="s">
        <f>=HYPERLINK("https://rossileiloes.com.br/lote/detalhe/164471", " Compactador de lixo rollon Grimaldi")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1.089,00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=HYPERLINK("https://rossileiloes.com.br/lote/detalhe/164472", "078")</f>
      </c>
      <c r="B67" s="4" t="s">
        <f>=HYPERLINK("https://rossileiloes.com.br/lote/detalhe/164472", " Compactador de lixo poli")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1.089,00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=HYPERLINK("https://rossileiloes.com.br/lote/detalhe/164478", "079")</f>
      </c>
      <c r="B68" s="4" t="s">
        <f>=HYPERLINK("https://rossileiloes.com.br/lote/detalhe/164478", " Poliguindaste simples azul")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5.008,00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=HYPERLINK("https://rossileiloes.com.br/lote/detalhe/164473", "080")</f>
      </c>
      <c r="B69" s="4" t="s">
        <f>=HYPERLINK("https://rossileiloes.com.br/lote/detalhe/164473", " Poliguindaste simples amarelo")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5.008,00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=HYPERLINK("https://rossileiloes.com.br/lote/detalhe/164496", "081")</f>
      </c>
      <c r="B70" s="4" t="s">
        <f>=HYPERLINK("https://rossileiloes.com.br/lote/detalhe/164496", " Poliguindaste simples amarelo azul 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1.008,00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=HYPERLINK("https://rossileiloes.com.br/lote/detalhe/164480", "082")</f>
      </c>
      <c r="B71" s="4" t="s">
        <f>=HYPERLINK("https://rossileiloes.com.br/lote/detalhe/164480", " Caixa d’agua")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=HYPERLINK("https://rossileiloes.com.br/lote/detalhe/164485", "083")</f>
      </c>
      <c r="B72" s="4" t="s">
        <f>=HYPERLINK("https://rossileiloes.com.br/lote/detalhe/164485", " Caixa d’agua")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=HYPERLINK("https://rossileiloes.com.br/lote/detalhe/164476", "084")</f>
      </c>
      <c r="B73" s="4" t="s">
        <f>=HYPERLINK("https://rossileiloes.com.br/lote/detalhe/164476", " Caixa d’agua")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=HYPERLINK("https://rossileiloes.com.br/lote/detalhe/164483", "085")</f>
      </c>
      <c r="B74" s="4" t="s">
        <f>=HYPERLINK("https://rossileiloes.com.br/lote/detalhe/164483", " Toyota Hilux CD SRV 2002/2003 4x2, motor de partida engrena, (segundo dono)")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=HYPERLINK("https://rossileiloes.com.br/lote/detalhe/164488", "086")</f>
      </c>
      <c r="B75" s="4" t="s">
        <f>=HYPERLINK("https://rossileiloes.com.br/lote/detalhe/164488", " Ônibus iveco city class 2013")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=HYPERLINK("https://rossileiloes.com.br/lote/detalhe/164486", "087")</f>
      </c>
      <c r="B76" s="4" t="s">
        <f>=HYPERLINK("https://rossileiloes.com.br/lote/detalhe/164486", " Retroescavadeira Massey Ferguson 2013, funcionando")</f>
      </c>
      <c r="C76" s="4" t="inlineStr">
        <is>
          <t>Não vendido</t>
        </is>
      </c>
      <c r="D76" s="4" t="inlineStr">
        <is>
          <t>55</t>
        </is>
      </c>
      <c r="E76" s="5" t="inlineStr">
        <is>
          <t>80.000,00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=HYPERLINK("https://rossileiloes.com.br/lote/detalhe/164479", "088")</f>
      </c>
      <c r="B77" s="4" t="s">
        <f>=HYPERLINK("https://rossileiloes.com.br/lote/detalhe/164479", " Retroescavadeira Massey Ferguson 2012, funcionando")</f>
      </c>
      <c r="C77" s="4" t="inlineStr">
        <is>
          <t>Não vendido</t>
        </is>
      </c>
      <c r="D77" s="4" t="inlineStr">
        <is>
          <t>70</t>
        </is>
      </c>
      <c r="E77" s="5" t="inlineStr">
        <is>
          <t>90.000,00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=HYPERLINK("https://rossileiloes.com.br/lote/detalhe/164477", "089")</f>
      </c>
      <c r="B78" s="4" t="s">
        <f>=HYPERLINK("https://rossileiloes.com.br/lote/detalhe/164477", " Trator Massey Ferguson 292, funcionando")</f>
      </c>
      <c r="C78" s="4" t="inlineStr">
        <is>
          <t>Não vendido</t>
        </is>
      </c>
      <c r="D78" s="4" t="inlineStr">
        <is>
          <t>68</t>
        </is>
      </c>
      <c r="E78" s="5" t="inlineStr">
        <is>
          <t>72.000,00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=HYPERLINK("https://rossileiloes.com.br/lote/detalhe/164482", "091")</f>
      </c>
      <c r="B79" s="4" t="s">
        <f>=HYPERLINK("https://rossileiloes.com.br/lote/detalhe/164482", " Escavadeira komatsu pc 200 2007, funcionando")</f>
      </c>
      <c r="C79" s="4" t="inlineStr">
        <is>
          <t>Não vendido</t>
        </is>
      </c>
      <c r="D79" s="4" t="inlineStr">
        <is>
          <t>72</t>
        </is>
      </c>
      <c r="E79" s="5" t="inlineStr">
        <is>
          <t>87.000,00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=HYPERLINK("https://rossileiloes.com.br/lote/detalhe/164484", "092")</f>
      </c>
      <c r="B80" s="4" t="s">
        <f>=HYPERLINK("https://rossileiloes.com.br/lote/detalhe/164484", " Pá carregadeira komatsu WA200 2011, funcionando")</f>
      </c>
      <c r="C80" s="4" t="inlineStr">
        <is>
          <t>Não vendido</t>
        </is>
      </c>
      <c r="D80" s="4" t="inlineStr">
        <is>
          <t>68</t>
        </is>
      </c>
      <c r="E80" s="5" t="inlineStr">
        <is>
          <t>176.000,00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=HYPERLINK("https://rossileiloes.com.br/lote/detalhe/164475", "093")</f>
      </c>
      <c r="B81" s="4" t="s">
        <f>=HYPERLINK("https://rossileiloes.com.br/lote/detalhe/164475", " Massey Ferguson 265, funcionando")</f>
      </c>
      <c r="C81" s="4" t="inlineStr">
        <is>
          <t>Não vendido</t>
        </is>
      </c>
      <c r="D81" s="4" t="inlineStr">
        <is>
          <t>28</t>
        </is>
      </c>
      <c r="E81" s="5" t="inlineStr">
        <is>
          <t>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=HYPERLINK("https://rossileiloes.com.br/lote/detalhe/164495", "096")</f>
      </c>
      <c r="B82" s="4" t="s">
        <f>=HYPERLINK("https://rossileiloes.com.br/lote/detalhe/164495", " Caminhão Mercedes Bens 1719 2017 ")</f>
      </c>
      <c r="C82" s="4" t="inlineStr">
        <is>
          <t>Não vendido</t>
        </is>
      </c>
      <c r="D82" s="4" t="inlineStr">
        <is>
          <t>50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=HYPERLINK("https://rossileiloes.com.br/lote/detalhe/164491", "097")</f>
      </c>
      <c r="B83" s="4" t="s">
        <f>=HYPERLINK("https://rossileiloes.com.br/lote/detalhe/164491", " Caminhão Scania 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16.000,00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=HYPERLINK("https://rossileiloes.com.br/lote/detalhe/164490", "098")</f>
      </c>
      <c r="B84" s="4" t="s">
        <f>=HYPERLINK("https://rossileiloes.com.br/lote/detalhe/164490", " Caminhão Atego 1418, funcionando")</f>
      </c>
      <c r="C84" s="4" t="inlineStr">
        <is>
          <t>Não vendido</t>
        </is>
      </c>
      <c r="D84" s="4" t="inlineStr">
        <is>
          <t>85</t>
        </is>
      </c>
      <c r="E84" s="5" t="inlineStr">
        <is>
          <t>111.000,00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=HYPERLINK("https://rossileiloes.com.br/lote/detalhe/164489", "102")</f>
      </c>
      <c r="B85" s="4" t="s">
        <f>=HYPERLINK("https://rossileiloes.com.br/lote/detalhe/164489", " Baleeira 8 metros")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=HYPERLINK("https://rossileiloes.com.br/lote/detalhe/164494", "103")</f>
      </c>
      <c r="B86" s="4" t="s">
        <f>=HYPERLINK("https://rossileiloes.com.br/lote/detalhe/164494", " Baleeira 8 metros 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=HYPERLINK("https://rossileiloes.com.br/lote/detalhe/164487", "104")</f>
      </c>
      <c r="B87" s="4" t="s">
        <f>=HYPERLINK("https://rossileiloes.com.br/lote/detalhe/164487", " Baleeira 11 metros 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2.008,00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=HYPERLINK("https://rossileiloes.com.br/lote/detalhe/164497", "105")</f>
      </c>
      <c r="B88" s="4" t="s">
        <f>=HYPERLINK("https://rossileiloes.com.br/lote/detalhe/164497", " Baleeira 11 metros 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4.008,00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=HYPERLINK("https://rossileiloes.com.br/lote/detalhe/164492", "107")</f>
      </c>
      <c r="B89" s="4" t="s">
        <f>=HYPERLINK("https://rossileiloes.com.br/lote/detalhe/164492", " Caminhão Ford Cargo 1519 2014, parou funcionando")</f>
      </c>
      <c r="C89" s="4" t="inlineStr">
        <is>
          <t>Não vendido</t>
        </is>
      </c>
      <c r="D89" s="4" t="inlineStr">
        <is>
          <t>92</t>
        </is>
      </c>
      <c r="E89" s="5" t="inlineStr">
        <is>
          <t>101.000,00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=HYPERLINK("https://rossileiloes.com.br/lote/detalhe/164493", "109")</f>
      </c>
      <c r="B90" s="4" t="s">
        <f>=HYPERLINK("https://rossileiloes.com.br/lote/detalhe/164493", " Caminhão Volkswagem Worker 17190 2013, funcionando")</f>
      </c>
      <c r="C90" s="4" t="inlineStr">
        <is>
          <t>Não vendido</t>
        </is>
      </c>
      <c r="D90" s="4" t="inlineStr">
        <is>
          <t>93</t>
        </is>
      </c>
      <c r="E90" s="5" t="inlineStr">
        <is>
          <t>143.000,00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=HYPERLINK("https://rossileiloes.com.br/lote/detalhe/164498", "110")</f>
      </c>
      <c r="B91" s="4" t="s">
        <f>=HYPERLINK("https://rossileiloes.com.br/lote/detalhe/164498", " Roçadeira de arrasto")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=HYPERLINK("https://rossileiloes.com.br/lote/detalhe/164504", "111")</f>
      </c>
      <c r="B92" s="4" t="s">
        <f>=HYPERLINK("https://rossileiloes.com.br/lote/detalhe/164504", " Mini carregadeira motor diesel 4x4 funcionando")</f>
      </c>
      <c r="C92" s="4" t="inlineStr">
        <is>
          <t>Vendido</t>
        </is>
      </c>
      <c r="D92" s="4" t="inlineStr">
        <is>
          <t>13</t>
        </is>
      </c>
      <c r="E92" s="5" t="inlineStr">
        <is>
          <t>14.000,00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=HYPERLINK("https://rossileiloes.com.br/lote/detalhe/164502", "112")</f>
      </c>
      <c r="B93" s="4" t="s">
        <f>=HYPERLINK("https://rossileiloes.com.br/lote/detalhe/164502", " Trator yanmar 4x2")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=HYPERLINK("https://rossileiloes.com.br/lote/detalhe/164503", "113")</f>
      </c>
      <c r="B94" s="4" t="s">
        <f>=HYPERLINK("https://rossileiloes.com.br/lote/detalhe/164503", " Trator yanmar 4x2")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=HYPERLINK("https://rossileiloes.com.br/lote/detalhe/164507", "115")</f>
      </c>
      <c r="B95" s="4" t="s">
        <f>=HYPERLINK("https://rossileiloes.com.br/lote/detalhe/164507", " Caminhão Ford cargo 2429, 2013, Munck luna alg guindauto, Funcionando e trabalhando")</f>
      </c>
      <c r="C95" s="4" t="inlineStr">
        <is>
          <t>Não vendido</t>
        </is>
      </c>
      <c r="D95" s="4" t="inlineStr">
        <is>
          <t>199</t>
        </is>
      </c>
      <c r="E95" s="5" t="inlineStr">
        <is>
          <t>225.000,00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=HYPERLINK("https://rossileiloes.com.br/lote/detalhe/164501", "116")</f>
      </c>
      <c r="B96" s="4" t="s">
        <f>=HYPERLINK("https://rossileiloes.com.br/lote/detalhe/164501", "Ford cargo 1722 - 2011, guincho auto socorro, funcionando")</f>
      </c>
      <c r="C96" s="4" t="inlineStr">
        <is>
          <t>Não vendido</t>
        </is>
      </c>
      <c r="D96" s="4" t="inlineStr">
        <is>
          <t>129</t>
        </is>
      </c>
      <c r="E96" s="5" t="inlineStr">
        <is>
          <t>144.000,00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=HYPERLINK("https://rossileiloes.com.br/lote/detalhe/164506", "118")</f>
      </c>
      <c r="B97" s="4" t="s">
        <f>=HYPERLINK("https://rossileiloes.com.br/lote/detalhe/164506", " Caminhão Ford cargo 1415 - 1987, limpa fossa")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=HYPERLINK("https://rossileiloes.com.br/lote/detalhe/164500", "119")</f>
      </c>
      <c r="B98" s="4" t="s">
        <f>=HYPERLINK("https://rossileiloes.com.br/lote/detalhe/164500", " Caminhão MB 1113 - 1978 chassi")</f>
      </c>
      <c r="C98" s="4" t="inlineStr">
        <is>
          <t>Não vendido</t>
        </is>
      </c>
      <c r="D98" s="4" t="inlineStr">
        <is>
          <t>16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=HYPERLINK("https://rossileiloes.com.br/lote/detalhe/164505", "120")</f>
      </c>
      <c r="B99" s="4" t="s">
        <f>=HYPERLINK("https://rossileiloes.com.br/lote/detalhe/164505", " Pá carregadeira HYUNDAI")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=HYPERLINK("https://rossileiloes.com.br/lote/detalhe/164512", "121")</f>
      </c>
      <c r="B100" s="4" t="s">
        <f>=HYPERLINK("https://rossileiloes.com.br/lote/detalhe/164512", " Empilhadeira Clark - motor de opala")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=HYPERLINK("https://rossileiloes.com.br/lote/detalhe/164513", "122")</f>
      </c>
      <c r="B101" s="4" t="s">
        <f>=HYPERLINK("https://rossileiloes.com.br/lote/detalhe/164513", " Sucata caminhão iveco/Fiat")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=HYPERLINK("https://rossileiloes.com.br/lote/detalhe/164511", "123")</f>
      </c>
      <c r="B102" s="4" t="s">
        <f>=HYPERLINK("https://rossileiloes.com.br/lote/detalhe/164511", " Empilhadeira Clark - motor de opala")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=HYPERLINK("https://rossileiloes.com.br/lote/detalhe/164510", "124")</f>
      </c>
      <c r="B103" s="4" t="s">
        <f>=HYPERLINK("https://rossileiloes.com.br/lote/detalhe/164510", " Sucata caminhão SCANIA 111 -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=HYPERLINK("https://rossileiloes.com.br/lote/detalhe/164514", "125")</f>
      </c>
      <c r="B104" s="4" t="s">
        <f>=HYPERLINK("https://rossileiloes.com.br/lote/detalhe/164514", " Caminhão Mercedes benz - Atron 2324 2013, guindauto Madal palfinger 45T, funcionado")</f>
      </c>
      <c r="C104" s="4" t="inlineStr">
        <is>
          <t>Não vendido</t>
        </is>
      </c>
      <c r="D104" s="4" t="inlineStr">
        <is>
          <t>244</t>
        </is>
      </c>
      <c r="E104" s="5" t="inlineStr">
        <is>
          <t>370.000,00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=HYPERLINK("https://rossileiloes.com.br/lote/detalhe/164662", "127")</f>
      </c>
      <c r="B105" s="4" t="s">
        <f>=HYPERLINK("https://rossileiloes.com.br/lote/detalhe/164662", " Gendron type RU 38.150")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2.089,00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=HYPERLINK("https://rossileiloes.com.br/lote/detalhe/164663", "128")</f>
      </c>
      <c r="B106" s="4" t="s">
        <f>=HYPERLINK("https://rossileiloes.com.br/lote/detalhe/164663", " Ateliers jaspars 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1.008,00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=HYPERLINK("https://rossileiloes.com.br/lote/detalhe/164633", "129")</f>
      </c>
      <c r="B107" s="4" t="s">
        <f>=HYPERLINK("https://rossileiloes.com.br/lote/detalhe/164633", " Caminhão Mercedes bens atego 2425 Munck Madal palfinger 23000")</f>
      </c>
      <c r="C107" s="4" t="inlineStr">
        <is>
          <t>Não vendido</t>
        </is>
      </c>
      <c r="D107" s="4" t="inlineStr">
        <is>
          <t>212</t>
        </is>
      </c>
      <c r="E107" s="5" t="inlineStr">
        <is>
          <t>261.000,00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=HYPERLINK("https://rossileiloes.com.br/lote/detalhe/164646", "130")</f>
      </c>
      <c r="B108" s="4" t="s">
        <f>=HYPERLINK("https://rossileiloes.com.br/lote/detalhe/164646", " Caminhão Mercedes bens atego 2426 Munck TKA 45000 com controle remoto e controle de carga")</f>
      </c>
      <c r="C108" s="4" t="inlineStr">
        <is>
          <t>Não vendido</t>
        </is>
      </c>
      <c r="D108" s="4" t="inlineStr">
        <is>
          <t>229</t>
        </is>
      </c>
      <c r="E108" s="5" t="inlineStr">
        <is>
          <t>393.000,00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=HYPERLINK("https://rossileiloes.com.br/lote/detalhe/164632", "131")</f>
      </c>
      <c r="B109" s="4" t="s">
        <f>=HYPERLINK("https://rossileiloes.com.br/lote/detalhe/164632", " Caminhão Mercedes bens 709 1993 basculante")</f>
      </c>
      <c r="C109" s="4" t="inlineStr">
        <is>
          <t>Não vendido</t>
        </is>
      </c>
      <c r="D109" s="4" t="inlineStr">
        <is>
          <t>54</t>
        </is>
      </c>
      <c r="E109" s="5" t="inlineStr">
        <is>
          <t>62.000,00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=HYPERLINK("https://rossileiloes.com.br/lote/detalhe/164631", "132")</f>
      </c>
      <c r="B110" s="4" t="s">
        <f>=HYPERLINK("https://rossileiloes.com.br/lote/detalhe/164631", " Caminhão Mercedes bens 608 1984 Munck argos AGI 4.0-7.1/21")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49.000,00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=HYPERLINK("https://rossileiloes.com.br/lote/detalhe/164648", "133")</f>
      </c>
      <c r="B111" s="4" t="s">
        <f>=HYPERLINK("https://rossileiloes.com.br/lote/detalhe/164648", " Caminhão Volkswagen 7-100 1999 Munck Madal palfinger 6500 (Não acompanha cesto)")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81.000,00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=HYPERLINK("https://rossileiloes.com.br/lote/detalhe/164645", "134")</f>
      </c>
      <c r="B112" s="4" t="s">
        <f>=HYPERLINK("https://rossileiloes.com.br/lote/detalhe/164645", " Caminhão Mercedes bens 709 1991 cabine auxiliar")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45.000,00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=HYPERLINK("https://rossileiloes.com.br/lote/detalhe/164644", "135")</f>
      </c>
      <c r="B113" s="4" t="s">
        <f>=HYPERLINK("https://rossileiloes.com.br/lote/detalhe/164644", " Mangote 50 unidades")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=HYPERLINK("https://rossileiloes.com.br/lote/detalhe/164642", "136")</f>
      </c>
      <c r="B114" s="4" t="s">
        <f>=HYPERLINK("https://rossileiloes.com.br/lote/detalhe/164642", " Tanque 12m chapa 3/16, Diâmetro 1,20m (2 unidades)")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2.008,00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=HYPERLINK("https://rossileiloes.com.br/lote/detalhe/164639", "137")</f>
      </c>
      <c r="B115" s="4" t="s">
        <f>=HYPERLINK("https://rossileiloes.com.br/lote/detalhe/164639", " Tanque inox 8 mil litros")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=HYPERLINK("https://rossileiloes.com.br/lote/detalhe/164647", "138")</f>
      </c>
      <c r="B116" s="4" t="s">
        <f>=HYPERLINK("https://rossileiloes.com.br/lote/detalhe/164647", " Tanque inox 18 mil litros")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=HYPERLINK("https://rossileiloes.com.br/lote/detalhe/164634", "139")</f>
      </c>
      <c r="B117" s="4" t="s">
        <f>=HYPERLINK("https://rossileiloes.com.br/lote/detalhe/164634", " Guincho ponte rolante")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2.008,00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=HYPERLINK("https://rossileiloes.com.br/lote/detalhe/164638", "140")</f>
      </c>
      <c r="B118" s="4" t="s">
        <f>=HYPERLINK("https://rossileiloes.com.br/lote/detalhe/164638", " Motocana cbt falta motor")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=HYPERLINK("https://rossileiloes.com.br/lote/detalhe/164637", "141")</f>
      </c>
      <c r="B119" s="4" t="s">
        <f>=HYPERLINK("https://rossileiloes.com.br/lote/detalhe/164637", " Sucata lp321 motor 1113")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=HYPERLINK("https://rossileiloes.com.br/lote/detalhe/164640", "142")</f>
      </c>
      <c r="B120" s="4" t="s">
        <f>=HYPERLINK("https://rossileiloes.com.br/lote/detalhe/164640", " Trator ursus 275")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=HYPERLINK("https://rossileiloes.com.br/lote/detalhe/164641", "143")</f>
      </c>
      <c r="B121" s="4" t="s">
        <f>=HYPERLINK("https://rossileiloes.com.br/lote/detalhe/164641", " Eixos Mercedes e Ford dianteiros e traseiros")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3.007,00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=HYPERLINK("https://rossileiloes.com.br/lote/detalhe/164635", "144")</f>
      </c>
      <c r="B122" s="4" t="s">
        <f>=HYPERLINK("https://rossileiloes.com.br/lote/detalhe/164635", " Baú alumínio térmico caminhão truck")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=HYPERLINK("https://rossileiloes.com.br/lote/detalhe/164643", "145")</f>
      </c>
      <c r="B123" s="4" t="s">
        <f>=HYPERLINK("https://rossileiloes.com.br/lote/detalhe/164643", " Tanque 12 metros - chapa meia polegada")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5.008,00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=HYPERLINK("https://rossileiloes.com.br/lote/detalhe/164649", "146")</f>
      </c>
      <c r="B124" s="4" t="s">
        <f>=HYPERLINK("https://rossileiloes.com.br/lote/detalhe/164649", " Tanque 6 metros - chapa de meia polegada")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=HYPERLINK("https://rossileiloes.com.br/lote/detalhe/164636", "147")</f>
      </c>
      <c r="B125" s="4" t="s">
        <f>=HYPERLINK("https://rossileiloes.com.br/lote/detalhe/164636", " Balsa tanque")</f>
      </c>
      <c r="C125" s="4" t="inlineStr">
        <is>
          <t>Não vendido</t>
        </is>
      </c>
      <c r="D125" s="4" t="inlineStr">
        <is>
          <t>10</t>
        </is>
      </c>
      <c r="E125" s="5" t="inlineStr">
        <is>
          <t>10.008,00</t>
        </is>
      </c>
      <c r="F1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2026-06-06T07:08:22.00Z</dcterms:created>
  <dc:creator>Tellks Tecnologia</dc:creator>
  <cp:revision>0</cp:revision>
</cp:coreProperties>
</file>