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SAVEIROS * MUNCK MADAL * ELETRÔNICOS * AR CONDICIONADO * SUCATA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=HYPERLINK("https://rossileiloes.com.br/lote/detalhe/196272", "001")</f>
      </c>
      <c r="B11" s="4" t="s">
        <f>=HYPERLINK("https://rossileiloes.com.br/lote/detalhe/196272", " SAVEIRO CS 2015/2016")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24.600,00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=HYPERLINK("https://rossileiloes.com.br/lote/detalhe/196271", "002")</f>
      </c>
      <c r="B12" s="4" t="s">
        <f>=HYPERLINK("https://rossileiloes.com.br/lote/detalhe/196271", " SAVEIRO CS TL MB 2015/2016")</f>
      </c>
      <c r="C12" s="4" t="inlineStr">
        <is>
          <t>Não vendido</t>
        </is>
      </c>
      <c r="D12" s="4" t="inlineStr">
        <is>
          <t>58</t>
        </is>
      </c>
      <c r="E12" s="5" t="inlineStr">
        <is>
          <t>24.600,00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=HYPERLINK("https://rossileiloes.com.br/lote/detalhe/196274", "003")</f>
      </c>
      <c r="B13" s="4" t="s">
        <f>=HYPERLINK("https://rossileiloes.com.br/lote/detalhe/196274", "SAVEIRO CS RB MBVS 2017/2018")</f>
      </c>
      <c r="C13" s="4" t="inlineStr">
        <is>
          <t>Não vendido</t>
        </is>
      </c>
      <c r="D13" s="4" t="inlineStr">
        <is>
          <t>63</t>
        </is>
      </c>
      <c r="E13" s="5" t="inlineStr">
        <is>
          <t>26.800,00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=HYPERLINK("https://rossileiloes.com.br/lote/detalhe/196280", "004")</f>
      </c>
      <c r="B14" s="4" t="s">
        <f>=HYPERLINK("https://rossileiloes.com.br/lote/detalhe/196280", " SAVEIRO CS TL MB 2015/2016")</f>
      </c>
      <c r="C14" s="4" t="inlineStr">
        <is>
          <t>Não vendido</t>
        </is>
      </c>
      <c r="D14" s="4" t="inlineStr">
        <is>
          <t>69</t>
        </is>
      </c>
      <c r="E14" s="5" t="inlineStr">
        <is>
          <t>24.000,00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=HYPERLINK("https://rossileiloes.com.br/lote/detalhe/196275", "005")</f>
      </c>
      <c r="B15" s="4" t="s">
        <f>=HYPERLINK("https://rossileiloes.com.br/lote/detalhe/196275", " SAVEIRO CS 2015/2016")</f>
      </c>
      <c r="C15" s="4" t="inlineStr">
        <is>
          <t>Não vendido</t>
        </is>
      </c>
      <c r="D15" s="4" t="inlineStr">
        <is>
          <t>66</t>
        </is>
      </c>
      <c r="E15" s="5" t="inlineStr">
        <is>
          <t>24.600,00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=HYPERLINK("https://rossileiloes.com.br/lote/detalhe/196278", "006")</f>
      </c>
      <c r="B16" s="4" t="s">
        <f>=HYPERLINK("https://rossileiloes.com.br/lote/detalhe/196278", " SAVEIRO CS TL MB 2015/2016")</f>
      </c>
      <c r="C16" s="4" t="inlineStr">
        <is>
          <t>Não vendido</t>
        </is>
      </c>
      <c r="D16" s="4" t="inlineStr">
        <is>
          <t>72</t>
        </is>
      </c>
      <c r="E16" s="5" t="inlineStr">
        <is>
          <t>28.400,00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=HYPERLINK("https://rossileiloes.com.br/lote/detalhe/196265", "007")</f>
      </c>
      <c r="B17" s="4" t="s">
        <f>=HYPERLINK("https://rossileiloes.com.br/lote/detalhe/196265", " SAVEIRO CS TL MB 2015/2016")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26.000,00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=HYPERLINK("https://rossileiloes.com.br/lote/detalhe/196266", "008")</f>
      </c>
      <c r="B18" s="4" t="s">
        <f>=HYPERLINK("https://rossileiloes.com.br/lote/detalhe/196266", " SAVEIRO CS RB MBVS 2017/2018")</f>
      </c>
      <c r="C18" s="4" t="inlineStr">
        <is>
          <t>Não vendido</t>
        </is>
      </c>
      <c r="D18" s="4" t="inlineStr">
        <is>
          <t>76</t>
        </is>
      </c>
      <c r="E18" s="5" t="inlineStr">
        <is>
          <t>31.000,00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=HYPERLINK("https://rossileiloes.com.br/lote/detalhe/196270", "009")</f>
      </c>
      <c r="B19" s="4" t="s">
        <f>=HYPERLINK("https://rossileiloes.com.br/lote/detalhe/196270", " SAVEIRO CS RB MBVS 2017/2018")</f>
      </c>
      <c r="C19" s="4" t="inlineStr">
        <is>
          <t>Não vendido</t>
        </is>
      </c>
      <c r="D19" s="4" t="inlineStr">
        <is>
          <t>99</t>
        </is>
      </c>
      <c r="E19" s="5" t="inlineStr">
        <is>
          <t>31.800,00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=HYPERLINK("https://rossileiloes.com.br/lote/detalhe/196267", "010")</f>
      </c>
      <c r="B20" s="4" t="s">
        <f>=HYPERLINK("https://rossileiloes.com.br/lote/detalhe/196267", " SAVEIRO CS RB MBVS 2017/2018")</f>
      </c>
      <c r="C20" s="4" t="inlineStr">
        <is>
          <t>Não vendido</t>
        </is>
      </c>
      <c r="D20" s="4" t="inlineStr">
        <is>
          <t>76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=HYPERLINK("https://rossileiloes.com.br/lote/detalhe/196268", "011")</f>
      </c>
      <c r="B21" s="4" t="s">
        <f>=HYPERLINK("https://rossileiloes.com.br/lote/detalhe/196268", " SAVEIRO CS RB MBVS 2017/2018")</f>
      </c>
      <c r="C21" s="4" t="inlineStr">
        <is>
          <t>Não vendido</t>
        </is>
      </c>
      <c r="D21" s="4" t="inlineStr">
        <is>
          <t>93</t>
        </is>
      </c>
      <c r="E21" s="5" t="inlineStr">
        <is>
          <t>30.000,00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=HYPERLINK("https://rossileiloes.com.br/lote/detalhe/196269", "012")</f>
      </c>
      <c r="B22" s="4" t="s">
        <f>=HYPERLINK("https://rossileiloes.com.br/lote/detalhe/196269", " SAVEIRO CS RB MBVS 2017/2018")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30.600,00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=HYPERLINK("https://rossileiloes.com.br/lote/detalhe/196288", "013")</f>
      </c>
      <c r="B23" s="4" t="s">
        <f>=HYPERLINK("https://rossileiloes.com.br/lote/detalhe/196288", " SAVEIRO CS TL MBVS 2017/2018")</f>
      </c>
      <c r="C23" s="4" t="inlineStr">
        <is>
          <t>Não vendido</t>
        </is>
      </c>
      <c r="D23" s="4" t="inlineStr">
        <is>
          <t>95</t>
        </is>
      </c>
      <c r="E23" s="5" t="inlineStr">
        <is>
          <t>36.400,00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=HYPERLINK("https://rossileiloes.com.br/lote/detalhe/196273", "014")</f>
      </c>
      <c r="B24" s="4" t="s">
        <f>=HYPERLINK("https://rossileiloes.com.br/lote/detalhe/196273", " SAVEIRO CS TL MB 2015/2016 (MOTOR DESMONTADO/FUNDIDO")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19.200,00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=HYPERLINK("https://rossileiloes.com.br/lote/detalhe/196276", "015")</f>
      </c>
      <c r="B25" s="4" t="s">
        <f>=HYPERLINK("https://rossileiloes.com.br/lote/detalhe/196276", " SAVEIRO CS RB MBVS 2021/2022(MOTOR FUNDIDO)")</f>
      </c>
      <c r="C25" s="4" t="inlineStr">
        <is>
          <t>Não vendido</t>
        </is>
      </c>
      <c r="D25" s="4" t="inlineStr">
        <is>
          <t>106</t>
        </is>
      </c>
      <c r="E25" s="5" t="inlineStr">
        <is>
          <t>33.200,00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=HYPERLINK("https://rossileiloes.com.br/lote/detalhe/196281", "016")</f>
      </c>
      <c r="B26" s="4" t="s">
        <f>=HYPERLINK("https://rossileiloes.com.br/lote/detalhe/196281", " SAVEIRO CS TL MB 2015/2016 (MOTOR FUNDIDO) ")</f>
      </c>
      <c r="C26" s="4" t="inlineStr">
        <is>
          <t>Não vendido</t>
        </is>
      </c>
      <c r="D26" s="4" t="inlineStr">
        <is>
          <t>49</t>
        </is>
      </c>
      <c r="E26" s="5" t="inlineStr">
        <is>
          <t>19.800,00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=HYPERLINK("https://rossileiloes.com.br/lote/detalhe/196283", "017")</f>
      </c>
      <c r="B27" s="4" t="s">
        <f>=HYPERLINK("https://rossileiloes.com.br/lote/detalhe/196283", " SAVEIRO CS TL MBVS 2017/2018 (MOTOR DESMONTADO/FUNDIDO")</f>
      </c>
      <c r="C27" s="4" t="inlineStr">
        <is>
          <t>Não vendido</t>
        </is>
      </c>
      <c r="D27" s="4" t="inlineStr">
        <is>
          <t>76</t>
        </is>
      </c>
      <c r="E27" s="5" t="inlineStr">
        <is>
          <t>25.600,00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=HYPERLINK("https://rossileiloes.com.br/lote/detalhe/196286", "018")</f>
      </c>
      <c r="B28" s="4" t="s">
        <f>=HYPERLINK("https://rossileiloes.com.br/lote/detalhe/196286", " Lote contendo aproximadamente 25 cadeiras 19 colchões 7 fogões 6 micro-ondas 1 geladeira 1 escaninho em aço 20 mesas 4 bebedouros")</f>
      </c>
      <c r="C28" s="4" t="inlineStr">
        <is>
          <t>Vendido</t>
        </is>
      </c>
      <c r="D28" s="4" t="inlineStr">
        <is>
          <t>69</t>
        </is>
      </c>
      <c r="E28" s="5" t="inlineStr">
        <is>
          <t>3.950,00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=HYPERLINK("https://rossileiloes.com.br/lote/detalhe/196279", "019")</f>
      </c>
      <c r="B29" s="4" t="s">
        <f>=HYPERLINK("https://rossileiloes.com.br/lote/detalhe/196279", " Lote com 8 impressoras")</f>
      </c>
      <c r="C29" s="4" t="inlineStr">
        <is>
          <t>Vendido</t>
        </is>
      </c>
      <c r="D29" s="4" t="inlineStr">
        <is>
          <t>76</t>
        </is>
      </c>
      <c r="E29" s="5" t="inlineStr">
        <is>
          <t>4.650,00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=HYPERLINK("https://rossileiloes.com.br/lote/detalhe/196277", "020")</f>
      </c>
      <c r="B30" s="4" t="s">
        <f>=HYPERLINK("https://rossileiloes.com.br/lote/detalhe/196277", " Lote com 21 Desktops 1 servidor Dell")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=HYPERLINK("https://rossileiloes.com.br/lote/detalhe/196284", "021")</f>
      </c>
      <c r="B31" s="4" t="s">
        <f>=HYPERLINK("https://rossileiloes.com.br/lote/detalhe/196284", " Lote com 8 notebooks Dell")</f>
      </c>
      <c r="C31" s="4" t="inlineStr">
        <is>
          <t>Vendido</t>
        </is>
      </c>
      <c r="D31" s="4" t="inlineStr">
        <is>
          <t>55</t>
        </is>
      </c>
      <c r="E31" s="5" t="inlineStr">
        <is>
          <t>3.300,00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=HYPERLINK("https://rossileiloes.com.br/lote/detalhe/196300", "022")</f>
      </c>
      <c r="B32" s="4" t="s">
        <f>=HYPERLINK("https://rossileiloes.com.br/lote/detalhe/196300", " Lote com 3 notebooks Dell e 1 sony")</f>
      </c>
      <c r="C32" s="4" t="inlineStr">
        <is>
          <t>Vendido</t>
        </is>
      </c>
      <c r="D32" s="4" t="inlineStr">
        <is>
          <t>17</t>
        </is>
      </c>
      <c r="E32" s="5" t="inlineStr">
        <is>
          <t>1.100,00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=HYPERLINK("https://rossileiloes.com.br/lote/detalhe/196282", "023")</f>
      </c>
      <c r="B33" s="4" t="s">
        <f>=HYPERLINK("https://rossileiloes.com.br/lote/detalhe/196282", " Lote com 14 roteadores")</f>
      </c>
      <c r="C33" s="4" t="inlineStr">
        <is>
          <t>Vendido</t>
        </is>
      </c>
      <c r="D33" s="4" t="inlineStr">
        <is>
          <t>11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=HYPERLINK("https://rossileiloes.com.br/lote/detalhe/196292", "024")</f>
      </c>
      <c r="B34" s="4" t="s">
        <f>=HYPERLINK("https://rossileiloes.com.br/lote/detalhe/196292", " Lote contendo sucatas,  monitores, notebooks ,Desktops, rádios ,celulares")</f>
      </c>
      <c r="C34" s="4" t="inlineStr">
        <is>
          <t>Vendido</t>
        </is>
      </c>
      <c r="D34" s="4" t="inlineStr">
        <is>
          <t>30</t>
        </is>
      </c>
      <c r="E34" s="5" t="inlineStr">
        <is>
          <t>1.850,00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=HYPERLINK("https://rossileiloes.com.br/lote/detalhe/196289", "025")</f>
      </c>
      <c r="B35" s="4" t="s">
        <f>=HYPERLINK("https://rossileiloes.com.br/lote/detalhe/196289", " Lote de ar condicionado, cancelas, antenas, carretéis, painéis, portas, canos")</f>
      </c>
      <c r="C35" s="4" t="inlineStr">
        <is>
          <t>Vendido</t>
        </is>
      </c>
      <c r="D35" s="4" t="inlineStr">
        <is>
          <t>73</t>
        </is>
      </c>
      <c r="E35" s="5" t="inlineStr">
        <is>
          <t>5.150,00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=HYPERLINK("https://rossileiloes.com.br/lote/detalhe/196287", "026")</f>
      </c>
      <c r="B36" s="4" t="s">
        <f>=HYPERLINK("https://rossileiloes.com.br/lote/detalhe/196287", " Lote com aproximadamente 45 painéis solares")</f>
      </c>
      <c r="C36" s="4" t="inlineStr">
        <is>
          <t>Vendido</t>
        </is>
      </c>
      <c r="D36" s="4" t="inlineStr">
        <is>
          <t>34</t>
        </is>
      </c>
      <c r="E36" s="5" t="inlineStr">
        <is>
          <t>2.400,00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=HYPERLINK("https://rossileiloes.com.br/lote/detalhe/196298", "027")</f>
      </c>
      <c r="B37" s="4" t="s">
        <f>=HYPERLINK("https://rossileiloes.com.br/lote/detalhe/196298", " Aproximadamente 200 peças de refletores reatores - cancela e painel")</f>
      </c>
      <c r="C37" s="4" t="inlineStr">
        <is>
          <t>Vendido</t>
        </is>
      </c>
      <c r="D37" s="4" t="inlineStr">
        <is>
          <t>28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=HYPERLINK("https://rossileiloes.com.br/lote/detalhe/196299", "028")</f>
      </c>
      <c r="B38" s="4" t="s">
        <f>=HYPERLINK("https://rossileiloes.com.br/lote/detalhe/196299", " Lote com 4 painéis 1.80 x 5.00 e 4 de 1.80 x 2.00")</f>
      </c>
      <c r="C38" s="4" t="inlineStr">
        <is>
          <t>Vendido</t>
        </is>
      </c>
      <c r="D38" s="4" t="inlineStr">
        <is>
          <t>24</t>
        </is>
      </c>
      <c r="E38" s="5" t="inlineStr">
        <is>
          <t>1.700,00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=HYPERLINK("https://rossileiloes.com.br/lote/detalhe/196285", "029")</f>
      </c>
      <c r="B39" s="4" t="s">
        <f>=HYPERLINK("https://rossileiloes.com.br/lote/detalhe/196285", " Lote com 11 unidades relógios de ponto biométrico")</f>
      </c>
      <c r="C39" s="4" t="inlineStr">
        <is>
          <t>Vendido</t>
        </is>
      </c>
      <c r="D39" s="4" t="inlineStr">
        <is>
          <t>2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=HYPERLINK("https://rossileiloes.com.br/lote/detalhe/196296", "030")</f>
      </c>
      <c r="B40" s="4" t="s">
        <f>=HYPERLINK("https://rossileiloes.com.br/lote/detalhe/196296", " Lote com 4 condensadores sem uso, bebedouros, micro-ondas, medidor, cadeiras")</f>
      </c>
      <c r="C40" s="4" t="inlineStr">
        <is>
          <t>Vendido</t>
        </is>
      </c>
      <c r="D40" s="4" t="inlineStr">
        <is>
          <t>80</t>
        </is>
      </c>
      <c r="E40" s="5" t="inlineStr">
        <is>
          <t>4.750,00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=HYPERLINK("https://rossileiloes.com.br/lote/detalhe/196295", "031")</f>
      </c>
      <c r="B41" s="4" t="s">
        <f>=HYPERLINK("https://rossileiloes.com.br/lote/detalhe/196295", " Capota de fibra pra Chevrolet S10")</f>
      </c>
      <c r="C41" s="4" t="inlineStr">
        <is>
          <t>Vendido</t>
        </is>
      </c>
      <c r="D41" s="4" t="inlineStr">
        <is>
          <t>3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=HYPERLINK("https://rossileiloes.com.br/lote/detalhe/196291", "032")</f>
      </c>
      <c r="B42" s="4" t="s">
        <f>=HYPERLINK("https://rossileiloes.com.br/lote/detalhe/196291", " Lote com: 2 pneus sem uso e peças pra tratores")</f>
      </c>
      <c r="C42" s="4" t="inlineStr">
        <is>
          <t>Não vendido</t>
        </is>
      </c>
      <c r="D42" s="4" t="inlineStr">
        <is>
          <t>64</t>
        </is>
      </c>
      <c r="E42" s="5" t="inlineStr">
        <is>
          <t>6.750,00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=HYPERLINK("https://rossileiloes.com.br/lote/detalhe/196301", "033")</f>
      </c>
      <c r="B43" s="4" t="s">
        <f>=HYPERLINK("https://rossileiloes.com.br/lote/detalhe/196301", " Lote com: Sucatas, peças, tanques, protetor de carroceria")</f>
      </c>
      <c r="C43" s="4" t="inlineStr">
        <is>
          <t>Vendido</t>
        </is>
      </c>
      <c r="D43" s="4" t="inlineStr">
        <is>
          <t>61</t>
        </is>
      </c>
      <c r="E43" s="5" t="inlineStr">
        <is>
          <t>3.300,00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=HYPERLINK("https://rossileiloes.com.br/lote/detalhe/196293", "034")</f>
      </c>
      <c r="B44" s="4" t="s">
        <f>=HYPERLINK("https://rossileiloes.com.br/lote/detalhe/196293", " Lote com: 2 bancos de motos BMW")</f>
      </c>
      <c r="C44" s="4" t="inlineStr">
        <is>
          <t>Vendido</t>
        </is>
      </c>
      <c r="D44" s="4" t="inlineStr">
        <is>
          <t>3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=HYPERLINK("https://rossileiloes.com.br/lote/detalhe/196297", "035")</f>
      </c>
      <c r="B45" s="4" t="s">
        <f>=HYPERLINK("https://rossileiloes.com.br/lote/detalhe/196297", " Equipamento Munk MADAL")</f>
      </c>
      <c r="C45" s="4" t="inlineStr">
        <is>
          <t>Não vendido</t>
        </is>
      </c>
      <c r="D45" s="4" t="inlineStr">
        <is>
          <t>243</t>
        </is>
      </c>
      <c r="E45" s="5" t="inlineStr">
        <is>
          <t>113.000,00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=HYPERLINK("https://rossileiloes.com.br/lote/detalhe/196290", "036")</f>
      </c>
      <c r="B46" s="4" t="s">
        <f>=HYPERLINK("https://rossileiloes.com.br/lote/detalhe/196290", " Aproximadamente 5.000 Kg de sucata de aço ")</f>
      </c>
      <c r="C46" s="4" t="inlineStr">
        <is>
          <t>Vendido</t>
        </is>
      </c>
      <c r="D46" s="4" t="inlineStr">
        <is>
          <t>37</t>
        </is>
      </c>
      <c r="E46" s="5" t="inlineStr">
        <is>
          <t>5.600,00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=HYPERLINK("https://rossileiloes.com.br/lote/detalhe/196294", "037")</f>
      </c>
      <c r="B47" s="4" t="s">
        <f>=HYPERLINK("https://rossileiloes.com.br/lote/detalhe/196294", " Aproximadamente 100 cones plásticos e caixa de 5.000 litros")</f>
      </c>
      <c r="C47" s="4" t="inlineStr">
        <is>
          <t>Vendido</t>
        </is>
      </c>
      <c r="D47" s="4" t="inlineStr">
        <is>
          <t>30</t>
        </is>
      </c>
      <c r="E47" s="5" t="inlineStr">
        <is>
          <t>1.750,00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2026-06-28T14:42:39.00Z</dcterms:created>
  <dc:creator>Tellks Tecnologia</dc:creator>
  <cp:revision>0</cp:revision>
</cp:coreProperties>
</file>