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GUINDASTE,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=HYPERLINK("https://rossileiloes.com.br/lote/detalhe/200992", "000")</f>
      </c>
      <c r="B11" s="4" t="s">
        <f>=HYPERLINK("https://rossileiloes.com.br/lote/detalhe/200992",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=HYPERLINK("https://rossileiloes.com.br/lote/detalhe/201054", "001")</f>
      </c>
      <c r="B12" s="4" t="s">
        <f>=HYPERLINK("https://rossileiloes.com.br/lote/detalhe/201054", "EMPILHADEIRA HYSTER A DIESEL - 7 TONELADAS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=HYPERLINK("https://rossileiloes.com.br/lote/detalhe/201056", "002")</f>
      </c>
      <c r="B13" s="4" t="s">
        <f>=HYPERLINK("https://rossileiloes.com.br/lote/detalhe/201056", " EMPILHADEIRA HYSTER A GÁS 4 TON. ( não acompanha cilindro)")</f>
      </c>
      <c r="C13" s="4" t="inlineStr">
        <is>
          <t>Vendido</t>
        </is>
      </c>
      <c r="D13" s="4" t="inlineStr">
        <is>
          <t>15</t>
        </is>
      </c>
      <c r="E13" s="5" t="inlineStr">
        <is>
          <t>39.999,99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=HYPERLINK("https://rossileiloes.com.br/lote/detalhe/200990", "003")</f>
      </c>
      <c r="B14" s="4" t="s">
        <f>=HYPERLINK("https://rossileiloes.com.br/lote/detalhe/200990", "01 TUBO 12 M P/ CALDEIRA SEM USO 38,10MM ESP 4,5MM A213 - APROX. 46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=HYPERLINK("https://rossileiloes.com.br/lote/detalhe/201058", "004")</f>
      </c>
      <c r="B15" s="4" t="s">
        <f>=HYPERLINK("https://rossileiloes.com.br/lote/detalhe/201058",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=HYPERLINK("https://rossileiloes.com.br/lote/detalhe/201057", "005")</f>
      </c>
      <c r="B16" s="4" t="s">
        <f>=HYPERLINK("https://rossileiloes.com.br/lote/detalhe/201057",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=HYPERLINK("https://rossileiloes.com.br/lote/detalhe/201059", "006")</f>
      </c>
      <c r="B17" s="4" t="s">
        <f>=HYPERLINK("https://rossileiloes.com.br/lote/detalhe/201059", " ELETROIMÃ 76"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=HYPERLINK("https://rossileiloes.com.br/lote/detalhe/200978", "007")</f>
      </c>
      <c r="B18" s="4" t="s">
        <f>=HYPERLINK("https://rossileiloes.com.br/lote/detalhe/200978", "[ LANCE POR KG ] TUBO CALANDRADO SEM USO 20" PARADE 3MM - APROX. 2190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3,50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=HYPERLINK("https://rossileiloes.com.br/lote/detalhe/200972", "008")</f>
      </c>
      <c r="B19" s="4" t="s">
        <f>=HYPERLINK("https://rossileiloes.com.br/lote/detalhe/200972", " [ LANCE POR KG ] TUBO CALANDRADO SEM USO 20" PARADE 5MM - APROX. 1400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=HYPERLINK("https://rossileiloes.com.br/lote/detalhe/201055", "009")</f>
      </c>
      <c r="B20" s="4" t="s">
        <f>=HYPERLINK("https://rossileiloes.com.br/lote/detalhe/201055", "[ LANCE POR KG ] TUBO CALANDRADO SEM USO 20" PARADE 3MM - APROX. 2190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=HYPERLINK("https://rossileiloes.com.br/lote/detalhe/200953", "015")</f>
      </c>
      <c r="B21" s="4" t="s">
        <f>=HYPERLINK("https://rossileiloes.com.br/lote/detalhe/200953", " [ LANCE POR KG ] PERFIL U OMEGA SEM USO 16" PAREDE 9,5MM - APROX. 960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=HYPERLINK("https://rossileiloes.com.br/lote/detalhe/200954", "016")</f>
      </c>
      <c r="B22" s="4" t="s">
        <f>=HYPERLINK("https://rossileiloes.com.br/lote/detalhe/200954", "[ LANCE POR KG ] PÉ DIREITO TUBOLAR 6" X 4900MM 4 UNIDADES - APROX. 865 KG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=HYPERLINK("https://rossileiloes.com.br/lote/detalhe/200982", "019")</f>
      </c>
      <c r="B23" s="4" t="s">
        <f>=HYPERLINK("https://rossileiloes.com.br/lote/detalhe/200982", " [ LANCE POR KG ] VIGA H 8" X 4800MM 3 UNIDADES - APROX. 880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=HYPERLINK("https://rossileiloes.com.br/lote/detalhe/200961", "022")</f>
      </c>
      <c r="B24" s="4" t="s">
        <f>=HYPERLINK("https://rossileiloes.com.br/lote/detalhe/200961", " CONJUNTO DE CONVERSOR OSCILANTE DE TORQUE PARA MOENDA 42" X 78", COMPLETO, LADO ACIONAMENTO, LADO ACIONADO E O DISPOSITIVO DE LIGAÇÃO CENTRAL, MARCA ACIP, USADO.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=HYPERLINK("https://rossileiloes.com.br/lote/detalhe/200952", "024")</f>
      </c>
      <c r="B25" s="4" t="s">
        <f>=HYPERLINK("https://rossileiloes.com.br/lote/detalhe/200952", " TANQUE USADO 15M³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=HYPERLINK("https://rossileiloes.com.br/lote/detalhe/200967", "025")</f>
      </c>
      <c r="B26" s="4" t="s">
        <f>=HYPERLINK("https://rossileiloes.com.br/lote/detalhe/200967", " TANQUE USADO 15M³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=HYPERLINK("https://rossileiloes.com.br/lote/detalhe/200980", "026")</f>
      </c>
      <c r="B27" s="4" t="s">
        <f>=HYPERLINK("https://rossileiloes.com.br/lote/detalhe/200980", " TANQUE USADO 15M³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=HYPERLINK("https://rossileiloes.com.br/lote/detalhe/200971", "027")</f>
      </c>
      <c r="B28" s="4" t="s">
        <f>=HYPERLINK("https://rossileiloes.com.br/lote/detalhe/200971", " [ LANCE POR KG ] TUBO 1/2"A 6"- APROX. 7000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=HYPERLINK("https://rossileiloes.com.br/lote/detalhe/200973", "029")</f>
      </c>
      <c r="B29" s="4" t="s">
        <f>=HYPERLINK("https://rossileiloes.com.br/lote/detalhe/200973", " PENEIRA ROTATIVA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=HYPERLINK("https://rossileiloes.com.br/lote/detalhe/200974", "030")</f>
      </c>
      <c r="B30" s="4" t="s">
        <f>=HYPERLINK("https://rossileiloes.com.br/lote/detalhe/200974", " [ LANCE POR KG ] APROX. 5000 KG DE PISO TIPO SELMEC APROX. 110M²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=HYPERLINK("https://rossileiloes.com.br/lote/detalhe/200986", "031")</f>
      </c>
      <c r="B31" s="4" t="s">
        <f>=HYPERLINK("https://rossileiloes.com.br/lote/detalhe/200986", " [ LANCE POR KG ] CHAPA XADREZ DE 3/16" E 1/4" COM TAMANHOS DIFERENTES - APROX. 8000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=HYPERLINK("https://rossileiloes.com.br/lote/detalhe/200991", "033")</f>
      </c>
      <c r="B32" s="4" t="s">
        <f>=HYPERLINK("https://rossileiloes.com.br/lote/detalhe/200991", " [ LANCE POR KG ] VIGA I 40" X 14" X 8000 ESPESSURA ABA 18,5MM E ALMA 13MM - APROX. 9000 KG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=HYPERLINK("https://rossileiloes.com.br/lote/detalhe/200966", "038")</f>
      </c>
      <c r="B33" s="4" t="s">
        <f>=HYPERLINK("https://rossileiloes.com.br/lote/detalhe/200966", " [ LANCE POR KG ] TUBOS CALANDRADOS DE 10" A 40" - APROX. 6000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=HYPERLINK("https://rossileiloes.com.br/lote/detalhe/200962", "039")</f>
      </c>
      <c r="B34" s="4" t="s">
        <f>=HYPERLINK("https://rossileiloes.com.br/lote/detalhe/200962", " BICA DOSADORA DE RESIDUOS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=HYPERLINK("https://rossileiloes.com.br/lote/detalhe/200964", "040")</f>
      </c>
      <c r="B35" s="4" t="s">
        <f>=HYPERLINK("https://rossileiloes.com.br/lote/detalhe/200964", " [ LANCE POR KG ] TUBO DE 16" A 24" - APROX. 3000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=HYPERLINK("https://rossileiloes.com.br/lote/detalhe/200975", "045")</f>
      </c>
      <c r="B36" s="4" t="s">
        <f>=HYPERLINK("https://rossileiloes.com.br/lote/detalhe/200975", "GUINCHO HILO DE 14 METROS DE ALTURA P/ DESCARGA DE CAMINHÃO ATÉ 25 TON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=HYPERLINK("https://rossileiloes.com.br/lote/detalhe/200958", "053")</f>
      </c>
      <c r="B37" s="4" t="s">
        <f>=HYPERLINK("https://rossileiloes.com.br/lote/detalhe/200958", " PRÉ AQUECEDOR DE 150 -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=HYPERLINK("https://rossileiloes.com.br/lote/detalhe/200965", "054")</f>
      </c>
      <c r="B38" s="4" t="s">
        <f>=HYPERLINK("https://rossileiloes.com.br/lote/detalhe/200965", " PRÉ AQUECEDOR DE 150-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=HYPERLINK("https://rossileiloes.com.br/lote/detalhe/200989", "057")</f>
      </c>
      <c r="B39" s="4" t="s">
        <f>=HYPERLINK("https://rossileiloes.com.br/lote/detalhe/200989", " [ LANCE POR KG ] VIGA I 22" - 5 UNIDADES 4,4M CADA - TOTAL APROX. 2200 KG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=HYPERLINK("https://rossileiloes.com.br/lote/detalhe/200988", "060")</f>
      </c>
      <c r="B40" s="4" t="s">
        <f>=HYPERLINK("https://rossileiloes.com.br/lote/detalhe/200988", "BARRACÃO (PÉ DIREITO COM 12 UNIDADES DE VIGA H 350 X 350 COM 16,9M ALTURA, TESOURA COM 6 UNIDADES DE VIGA U 6" COM 12,4M E TESOURA COM 6 UNIDADES DE VIGA U 6" COM 6,5M)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=HYPERLINK("https://rossileiloes.com.br/lote/detalhe/200984", "063")</f>
      </c>
      <c r="B41" s="4" t="s">
        <f>=HYPERLINK("https://rossileiloes.com.br/lote/detalhe/200984", "ELETROIMÃ 58"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=HYPERLINK("https://rossileiloes.com.br/lote/detalhe/200981", "064")</f>
      </c>
      <c r="B42" s="4" t="s">
        <f>=HYPERLINK("https://rossileiloes.com.br/lote/detalhe/200981", " FABRICA PARA ENVASE DE ALCOOL EM GEL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=HYPERLINK("https://rossileiloes.com.br/lote/detalhe/200968", "080")</f>
      </c>
      <c r="B43" s="4" t="s">
        <f>=HYPERLINK("https://rossileiloes.com.br/lote/detalhe/200968", " VALVULA GAVETA 14" USADA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=HYPERLINK("https://rossileiloes.com.br/lote/detalhe/200963", "081")</f>
      </c>
      <c r="B44" s="4" t="s">
        <f>=HYPERLINK("https://rossileiloes.com.br/lote/detalhe/200963", " VALVULA GAVETA 14" USADA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=HYPERLINK("https://rossileiloes.com.br/lote/detalhe/200955", "082")</f>
      </c>
      <c r="B45" s="4" t="s">
        <f>=HYPERLINK("https://rossileiloes.com.br/lote/detalhe/200955", "RODETE PARA MOENDA EM AÇO FUNDIDO 1045 COM APROX ØEXT: 1320mm; ØINT: 485mm; ALTURA: 210mm  Z: 20 DENTES - VENDA NO ESTADO CONFORME LOTE EXPOSTO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=HYPERLINK("https://rossileiloes.com.br/lote/detalhe/200951", "083")</f>
      </c>
      <c r="B46" s="4" t="s">
        <f>=HYPERLINK("https://rossileiloes.com.br/lote/detalhe/200951", "RODETE PARA MOENDA EM AÇO FUNDIDO 1045 COM APROX ØEXT: 1320mm; ØINT: 485mm; ALTURA: 210mm Z: 20 DENTES - VENDA NO ESTADO CONFORME LOTE EXPOSTO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=HYPERLINK("https://rossileiloes.com.br/lote/detalhe/200960", "084")</f>
      </c>
      <c r="B47" s="4" t="s">
        <f>=HYPERLINK("https://rossileiloes.com.br/lote/detalhe/200960", "RODETE PARA MOENDA EM AÇO FUNDIDO 1045 COM APROX ØEXT: 1220mm; ØINT: 490mm; ALTURA: 210mm Z: 19 DENTES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=HYPERLINK("https://rossileiloes.com.br/lote/detalhe/200970", "087")</f>
      </c>
      <c r="B48" s="4" t="s">
        <f>=HYPERLINK("https://rossileiloes.com.br/lote/detalhe/200970", "03 unidades de RODETE PARA MOENDA EM AÇO FUNDIDO 1045 COM APROX ØEXT: 1220mm; ØINT: 490mm; ALTURA: 210mm Z: 19 DENTES - VENDA NO ESTADO CONFORME LOTE EXPOSTO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=HYPERLINK("https://rossileiloes.com.br/lote/detalhe/200957", "088")</f>
      </c>
      <c r="B49" s="4" t="s">
        <f>=HYPERLINK("https://rossileiloes.com.br/lote/detalhe/200957", "RODETE PARA MOENDA EM AÇO FUNDIDO 1045 COM APROX ØEXT: 1115mm; ØINT: 490mm; ALTURA: 460mm Z: 15 DENTES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=HYPERLINK("https://rossileiloes.com.br/lote/detalhe/200956", "089")</f>
      </c>
      <c r="B50" s="4" t="s">
        <f>=HYPERLINK("https://rossileiloes.com.br/lote/detalhe/200956", "RODETE PARA MOENDA EM AÇO FUNDIDO 1045 COM APROX ØEXT: 1115mm; ØINT: 490mm; ALTURA: 460mm Z: 15 DENTES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=HYPERLINK("https://rossileiloes.com.br/lote/detalhe/200985", "090")</f>
      </c>
      <c r="B51" s="4" t="s">
        <f>=HYPERLINK("https://rossileiloes.com.br/lote/detalhe/200985", "RODETE PARA MOENDA EM AÇO FUNDIDO 1045 COM APROX ØEXT: 1115mm; ØINT: 490mm; ALTURA: 460mm Z: 15 DENTES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=HYPERLINK("https://rossileiloes.com.br/lote/detalhe/200959", "091")</f>
      </c>
      <c r="B52" s="4" t="s">
        <f>=HYPERLINK("https://rossileiloes.com.br/lote/detalhe/200959",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=HYPERLINK("https://rossileiloes.com.br/lote/detalhe/200987", "092")</f>
      </c>
      <c r="B53" s="4" t="s">
        <f>=HYPERLINK("https://rossileiloes.com.br/lote/detalhe/200987",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=HYPERLINK("https://rossileiloes.com.br/lote/detalhe/200979", "093")</f>
      </c>
      <c r="B54" s="4" t="s">
        <f>=HYPERLINK("https://rossileiloes.com.br/lote/detalhe/200979",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=HYPERLINK("https://rossileiloes.com.br/lote/detalhe/200976", "094")</f>
      </c>
      <c r="B55" s="4" t="s">
        <f>=HYPERLINK("https://rossileiloes.com.br/lote/detalhe/200976",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=HYPERLINK("https://rossileiloes.com.br/lote/detalhe/200977", "095")</f>
      </c>
      <c r="B56" s="4" t="s">
        <f>=HYPERLINK("https://rossileiloes.com.br/lote/detalhe/200977", "20 UNIDADES DE CAIXAS COM 10 CONJUNTOS DE MANGUEIRA FLEXIVEL DE 1,5M PARA SPRINKLER (200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=HYPERLINK("https://rossileiloes.com.br/lote/detalhe/200969", "099")</f>
      </c>
      <c r="B57" s="4" t="s">
        <f>=HYPERLINK("https://rossileiloes.com.br/lote/detalhe/200969", " 50 UNIDADES DE CAIXAS COM 10 CONJUNTOS DE MANGUEIRA FLEXIVEL DE 1,5M PARA SPRINKLER (Aprox. 500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=HYPERLINK("https://rossileiloes.com.br/lote/detalhe/200983", "109")</f>
      </c>
      <c r="B58" s="4" t="s">
        <f>=HYPERLINK("https://rossileiloes.com.br/lote/detalhe/200983", "1 UNIDADE DE CAIXA COM 10 CONJUNTOS DE MANGUEIRA FLEXIVEL DE 1,5M PARA SPRINKLER (20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=HYPERLINK("https://rossileiloes.com.br/lote/detalhe/200994", "115")</f>
      </c>
      <c r="B59" s="4" t="s">
        <f>=HYPERLINK("https://rossileiloes.com.br/lote/detalhe/200994", "[ LANCE POR KG ] LOTE COM APROXIMADAMENTE 20 TESOURAS COM 15M DE COMPRIMENTO - TESOURAS COM ALTURA ENTRE 1,41M E 2,47M - APROXIMADAMENTE 9.900KG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6,00</t>
        </is>
      </c>
      <c r="F59" s="4" t="inlineStr">
        <is>
          <t>0.20</t>
        </is>
      </c>
    </row>
    <row collapsed="false" customFormat="false" customHeight="false" hidden="false" ht="12.1" outlineLevel="0" r="60">
      <c r="A60" s="5" t="s">
        <f>=HYPERLINK("https://rossileiloes.com.br/lote/detalhe/200993", "116")</f>
      </c>
      <c r="B60" s="4" t="s">
        <f>=HYPERLINK("https://rossileiloes.com.br/lote/detalhe/200993", "[ LANCE POR KG ] LOTE COM APROXIMADAMENTE 20 TESOURAS COM 15M DE COMPRIMENTO - TESOURAS COM ALTURA ENTRE 1,41M E 2,47M - APROXIMADAMENTE 9.900KG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6,00</t>
        </is>
      </c>
      <c r="F60" s="4" t="inlineStr">
        <is>
          <t>0.20</t>
        </is>
      </c>
    </row>
    <row collapsed="false" customFormat="false" customHeight="false" hidden="false" ht="12.1" outlineLevel="0" r="61">
      <c r="A61" s="5" t="s">
        <f>=HYPERLINK("https://rossileiloes.com.br/lote/detalhe/200998", "124")</f>
      </c>
      <c r="B61" s="4" t="s">
        <f>=HYPERLINK("https://rossileiloes.com.br/lote/detalhe/200998", " CARRINHO PONTE ROLANTE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=HYPERLINK("https://rossileiloes.com.br/lote/detalhe/200997", "126")</f>
      </c>
      <c r="B62" s="4" t="s">
        <f>=HYPERLINK("https://rossileiloes.com.br/lote/detalhe/200997", " 8 VALVULAS DUPLAS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=HYPERLINK("https://rossileiloes.com.br/lote/detalhe/200999", "127")</f>
      </c>
      <c r="B63" s="4" t="s">
        <f>=HYPERLINK("https://rossileiloes.com.br/lote/detalhe/200999", " 15 ENGRENAGENS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10000.00</t>
        </is>
      </c>
    </row>
    <row collapsed="false" customFormat="false" customHeight="false" hidden="false" ht="12.1" outlineLevel="0" r="64">
      <c r="A64" s="5" t="s">
        <f>=HYPERLINK("https://rossileiloes.com.br/lote/detalhe/200995", "128")</f>
      </c>
      <c r="B64" s="4" t="s">
        <f>=HYPERLINK("https://rossileiloes.com.br/lote/detalhe/200995", " 4 FREIOS PONTE ROLANTE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=HYPERLINK("https://rossileiloes.com.br/lote/detalhe/200996", "129")</f>
      </c>
      <c r="B65" s="4" t="s">
        <f>=HYPERLINK("https://rossileiloes.com.br/lote/detalhe/200996", "[ LANCE POR KG ] TARUGOS (EIXOS) DE 175MM Ø À 310MM Ø - APROX. 23.000 KG - DIFERENTES COMPRIMENTOS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5,00</t>
        </is>
      </c>
      <c r="F65" s="4" t="inlineStr">
        <is>
          <t>0.20</t>
        </is>
      </c>
    </row>
    <row collapsed="false" customFormat="false" customHeight="false" hidden="false" ht="12.1" outlineLevel="0" r="66">
      <c r="A66" s="5" t="s">
        <f>=HYPERLINK("https://rossileiloes.com.br/lote/detalhe/201000", "131")</f>
      </c>
      <c r="B66" s="4" t="s">
        <f>=HYPERLINK("https://rossileiloes.com.br/lote/detalhe/201000", " [ LANCE POR KG ] 16 TESOURAS COM 10M COMPRIMENTO 0,55M DE LARGURA COM VIGA DE 6" - APROXIMADAMENTE 6496 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6,00</t>
        </is>
      </c>
      <c r="F66" s="4" t="inlineStr">
        <is>
          <t>0.50</t>
        </is>
      </c>
    </row>
    <row collapsed="false" customFormat="false" customHeight="false" hidden="false" ht="12.1" outlineLevel="0" r="67">
      <c r="A67" s="5" t="s">
        <f>=HYPERLINK("https://rossileiloes.com.br/lote/detalhe/201001", "132")</f>
      </c>
      <c r="B67" s="4" t="s">
        <f>=HYPERLINK("https://rossileiloes.com.br/lote/detalhe/201001", " [ LANCE POR KG ] 22 TESOURAS COM 3,53 M COMPRIMENTO 1M DE LARGURA COM VIGA DE 8" - APROXIMADAMENTE 5852 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6,00</t>
        </is>
      </c>
      <c r="F67" s="4" t="inlineStr">
        <is>
          <t>0.50</t>
        </is>
      </c>
    </row>
    <row collapsed="false" customFormat="false" customHeight="false" hidden="false" ht="12.1" outlineLevel="0" r="68">
      <c r="A68" s="5" t="s">
        <f>=HYPERLINK("https://rossileiloes.com.br/lote/detalhe/201002", "134")</f>
      </c>
      <c r="B68" s="4" t="s">
        <f>=HYPERLINK("https://rossileiloes.com.br/lote/detalhe/201002", "GUINCHO HILO PARA 35 TONELADAS DE 15,8 METROS DE ALTURA P/ DESCARGA DE CAMINHÃO 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=HYPERLINK("https://rossileiloes.com.br/lote/detalhe/201003", "137")</f>
      </c>
      <c r="B69" s="4" t="s">
        <f>=HYPERLINK("https://rossileiloes.com.br/lote/detalhe/201003", " [ LANCE POR KG ] 4 VIGAS I 12" X 11M - APROXIMADAMENTE 2816 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4,00</t>
        </is>
      </c>
      <c r="F69" s="4" t="inlineStr">
        <is>
          <t>0.50</t>
        </is>
      </c>
    </row>
    <row collapsed="false" customFormat="false" customHeight="false" hidden="false" ht="12.1" outlineLevel="0" r="70">
      <c r="A70" s="5" t="s">
        <f>=HYPERLINK("https://rossileiloes.com.br/lote/detalhe/201027", "140")</f>
      </c>
      <c r="B70" s="4" t="s">
        <f>=HYPERLINK("https://rossileiloes.com.br/lote/detalhe/201027", " TANQUE DE INOX USADO PARA 15.000 L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=HYPERLINK("https://rossileiloes.com.br/lote/detalhe/201020", "141")</f>
      </c>
      <c r="B71" s="4" t="s">
        <f>=HYPERLINK("https://rossileiloes.com.br/lote/detalhe/201020", " 1 CONJUNTO DE CENTRIFUGA DE AÇUCAR PARA 350KG COM MOTOR MAUSA MODELO: MV 108 PARA ATÉ 700KG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=HYPERLINK("https://rossileiloes.com.br/lote/detalhe/201014", "142")</f>
      </c>
      <c r="B72" s="4" t="s">
        <f>=HYPERLINK("https://rossileiloes.com.br/lote/detalhe/201014", " 1 CONJUNTO DE CENTRIFUGA DE AÇUCAR PARA 350KG COM MOTOR MAUSA MODELO: MV 108 PARA ATÉ 700KG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=HYPERLINK("https://rossileiloes.com.br/lote/detalhe/201009", "143")</f>
      </c>
      <c r="B73" s="4" t="s">
        <f>=HYPERLINK("https://rossileiloes.com.br/lote/detalhe/201009", " 1 CONJUNTO DE CENTRIFUGA DE AÇUCAR PARA 350KG COM MOTOR MAUSA MODELO: MV 108 PARA ATÉ 700KG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=HYPERLINK("https://rossileiloes.com.br/lote/detalhe/201010", "144")</f>
      </c>
      <c r="B74" s="4" t="s">
        <f>=HYPERLINK("https://rossileiloes.com.br/lote/detalhe/201010", " 1 CONJUNTO DE CENTRIFUGA DE AÇUCAR PARA 350KG COM MOTOR MAUSA MODELO: MV 108 PARA ATÉ 700KG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=HYPERLINK("https://rossileiloes.com.br/lote/detalhe/201008", "145")</f>
      </c>
      <c r="B75" s="4" t="s">
        <f>=HYPERLINK("https://rossileiloes.com.br/lote/detalhe/201008", " 1 CONJUNTO DE CENTRIFUGA DE AÇUCAR PARA 350KG COM MOTOR MAUSA MODELO: MV 108 PARA ATÉ 700KG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=HYPERLINK("https://rossileiloes.com.br/lote/detalhe/201021", "146")</f>
      </c>
      <c r="B76" s="4" t="s">
        <f>=HYPERLINK("https://rossileiloes.com.br/lote/detalhe/201021", " 1 CONJUNTO DE CENTRIFUGA DE AÇUCAR PARA 350KG COM MOTOR MAUSA MODELO: MV 108 PARA ATÉ 700KG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=HYPERLINK("https://rossileiloes.com.br/lote/detalhe/201005", "147")</f>
      </c>
      <c r="B77" s="4" t="s">
        <f>=HYPERLINK("https://rossileiloes.com.br/lote/detalhe/201005", " 1 MOTOR MAUSA PARA CENTRIFUGA MODELO MV 108 PARA ATÉ 700KG")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=HYPERLINK("https://rossileiloes.com.br/lote/detalhe/201015", "148")</f>
      </c>
      <c r="B78" s="4" t="s">
        <f>=HYPERLINK("https://rossileiloes.com.br/lote/detalhe/201015", " 1 PAINEL PARA CENTRIFUGA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=HYPERLINK("https://rossileiloes.com.br/lote/detalhe/201026", "149")</f>
      </c>
      <c r="B79" s="4" t="s">
        <f>=HYPERLINK("https://rossileiloes.com.br/lote/detalhe/201026", " 1 PAINEL PARA CENTRIFUGA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=HYPERLINK("https://rossileiloes.com.br/lote/detalhe/201007", "150")</f>
      </c>
      <c r="B80" s="4" t="s">
        <f>=HYPERLINK("https://rossileiloes.com.br/lote/detalhe/201007", " 1 PAINEL PARA CENTRIFUGA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=HYPERLINK("https://rossileiloes.com.br/lote/detalhe/201025", "153")</f>
      </c>
      <c r="B81" s="4" t="s">
        <f>=HYPERLINK("https://rossileiloes.com.br/lote/detalhe/201025", " VALVULA GAVETA 14" USADA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=HYPERLINK("https://rossileiloes.com.br/lote/detalhe/201018", "154")</f>
      </c>
      <c r="B82" s="4" t="s">
        <f>=HYPERLINK("https://rossileiloes.com.br/lote/detalhe/201018", " VALVULA GAVETA 12" USADA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=HYPERLINK("https://rossileiloes.com.br/lote/detalhe/201011", "155")</f>
      </c>
      <c r="B83" s="4" t="s">
        <f>=HYPERLINK("https://rossileiloes.com.br/lote/detalhe/201011", "1 PORQUINHO TINKÃO 8 X 43 (DIFERENCIAL DE CAMINHÃO)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=HYPERLINK("https://rossileiloes.com.br/lote/detalhe/201023", "156")</f>
      </c>
      <c r="B84" s="4" t="s">
        <f>=HYPERLINK("https://rossileiloes.com.br/lote/detalhe/201023", " 2 VALVULAS ESFERA INOX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=HYPERLINK("https://rossileiloes.com.br/lote/detalhe/201012", "157")</f>
      </c>
      <c r="B85" s="4" t="s">
        <f>=HYPERLINK("https://rossileiloes.com.br/lote/detalhe/201012", " 2 VALVULAS ESFERA INOX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=HYPERLINK("https://rossileiloes.com.br/lote/detalhe/201024", "158")</f>
      </c>
      <c r="B86" s="4" t="s">
        <f>=HYPERLINK("https://rossileiloes.com.br/lote/detalhe/201024", " 6 VALVULAS ESFERA INOX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=HYPERLINK("https://rossileiloes.com.br/lote/detalhe/201028", "161")</f>
      </c>
      <c r="B87" s="4" t="s">
        <f>=HYPERLINK("https://rossileiloes.com.br/lote/detalhe/201028", "10 VALVULAS ESFERA INOX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=HYPERLINK("https://rossileiloes.com.br/lote/detalhe/201006", "166")</f>
      </c>
      <c r="B88" s="4" t="s">
        <f>=HYPERLINK("https://rossileiloes.com.br/lote/detalhe/201006", " 1 VALVULA GAVETA 4"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=HYPERLINK("https://rossileiloes.com.br/lote/detalhe/201019", "167")</f>
      </c>
      <c r="B89" s="4" t="s">
        <f>=HYPERLINK("https://rossileiloes.com.br/lote/detalhe/201019", " 1 VALVULA GAVETA 4"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=HYPERLINK("https://rossileiloes.com.br/lote/detalhe/201017", "169")</f>
      </c>
      <c r="B90" s="4" t="s">
        <f>=HYPERLINK("https://rossileiloes.com.br/lote/detalhe/201017", " 1 VALVULA GAVETA 5"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=HYPERLINK("https://rossileiloes.com.br/lote/detalhe/201004", "170")</f>
      </c>
      <c r="B91" s="4" t="s">
        <f>=HYPERLINK("https://rossileiloes.com.br/lote/detalhe/201004", " 1 TERNO MOENDA DEDINI 18 X 30 -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=HYPERLINK("https://rossileiloes.com.br/lote/detalhe/201022", "171")</f>
      </c>
      <c r="B92" s="4" t="s">
        <f>=HYPERLINK("https://rossileiloes.com.br/lote/detalhe/201022", " 1 TERNO MOENDA DEDINI 18 X 30 -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=HYPERLINK("https://rossileiloes.com.br/lote/detalhe/201013", "172")</f>
      </c>
      <c r="B93" s="4" t="s">
        <f>=HYPERLINK("https://rossileiloes.com.br/lote/detalhe/201013", " 1 TERNO MOENDA DEDINI 18 X 30 -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=HYPERLINK("https://rossileiloes.com.br/lote/detalhe/201016", "173")</f>
      </c>
      <c r="B94" s="4" t="s">
        <f>=HYPERLINK("https://rossileiloes.com.br/lote/detalhe/201016", " [ LANCE POR KG ] PÉ DIREITO TUBOLAR 5" X 3000MM - 8 UNIDADES - APROX. 416 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2,50</t>
        </is>
      </c>
      <c r="F94" s="4" t="inlineStr">
        <is>
          <t>0.20</t>
        </is>
      </c>
    </row>
    <row collapsed="false" customFormat="false" customHeight="false" hidden="false" ht="12.1" outlineLevel="0" r="95">
      <c r="A95" s="5" t="s">
        <f>=HYPERLINK("https://rossileiloes.com.br/lote/detalhe/201032", "174")</f>
      </c>
      <c r="B95" s="4" t="s">
        <f>=HYPERLINK("https://rossileiloes.com.br/lote/detalhe/201032", " 1 TAMPO TORISFÉRICO COM DIAMETRO EXTERNO: 4.500MM; ESPESSURA: 5/8"; ALTURA INTERNA 975MM;")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=HYPERLINK("https://rossileiloes.com.br/lote/detalhe/201030", "175")</f>
      </c>
      <c r="B96" s="4" t="s">
        <f>=HYPERLINK("https://rossileiloes.com.br/lote/detalhe/201030", " 1 TAMPO TORISFÉRICO COM DIAMETRO EXTERNO: 4.550MM; ESPESSURA: 1/2"; ALTURA INTERNA 893MM;")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15.000,00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=HYPERLINK("https://rossileiloes.com.br/lote/detalhe/201029", "176")</f>
      </c>
      <c r="B97" s="4" t="s">
        <f>=HYPERLINK("https://rossileiloes.com.br/lote/detalhe/201029", " 1 TAMPO TORISFÉRICO COM DIAMETRO EXTERNO: 4.550MM; ESPESSURA: 1/2"; ALTURA INTERNA 880MM")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350.00</t>
        </is>
      </c>
    </row>
    <row collapsed="false" customFormat="false" customHeight="false" hidden="false" ht="12.1" outlineLevel="0" r="98">
      <c r="A98" s="5" t="s">
        <f>=HYPERLINK("https://rossileiloes.com.br/lote/detalhe/201031", "177")</f>
      </c>
      <c r="B98" s="4" t="s">
        <f>=HYPERLINK("https://rossileiloes.com.br/lote/detalhe/201031", " 1 TAMPO TORISFÉRICO COM DIAMETRO EXTERNO: 4.550MM; ESPESSURA: 1/2"; ALTURA INTERNA 890MM")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350.00</t>
        </is>
      </c>
    </row>
    <row collapsed="false" customFormat="false" customHeight="false" hidden="false" ht="12.1" outlineLevel="0" r="99">
      <c r="A99" s="5" t="s">
        <f>=HYPERLINK("https://rossileiloes.com.br/lote/detalhe/201033", "178")</f>
      </c>
      <c r="B99" s="4" t="s">
        <f>=HYPERLINK("https://rossileiloes.com.br/lote/detalhe/201033", " 1 TAMPO TORISFÉRICO COM DIAMETRO EXTERNO: 4.550MM; ESPESSURA: 1/2"; ALTURA INTERNA 875MM")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=HYPERLINK("https://rossileiloes.com.br/lote/detalhe/201039", "179")</f>
      </c>
      <c r="B100" s="4" t="s">
        <f>=HYPERLINK("https://rossileiloes.com.br/lote/detalhe/201039", " [ LANCE POR KG ] TUBOS DE 5.1/2" - APROXIMADAMENTE 10M E 214 KG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2,50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=HYPERLINK("https://rossileiloes.com.br/lote/detalhe/201036", "180")</f>
      </c>
      <c r="B101" s="4" t="s">
        <f>=HYPERLINK("https://rossileiloes.com.br/lote/detalhe/201036", " [ LANCE POR KG ] TUBOS DE 10" - APROXIMADAMENTE 30M E 2450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2,50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=HYPERLINK("https://rossileiloes.com.br/lote/detalhe/201042", "181")</f>
      </c>
      <c r="B102" s="4" t="s">
        <f>=HYPERLINK("https://rossileiloes.com.br/lote/detalhe/201042", " [ LANCE POR KG ] TUBOS DE 12" - APROX. 3.500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3,00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=HYPERLINK("https://rossileiloes.com.br/lote/detalhe/201046", "182")</f>
      </c>
      <c r="B103" s="4" t="s">
        <f>=HYPERLINK("https://rossileiloes.com.br/lote/detalhe/201046", " [ LANCE POR KG ] TUBOS DE 14" - APROXIMADAMENTE 32M E 2494 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3,00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=HYPERLINK("https://rossileiloes.com.br/lote/detalhe/201044", "183")</f>
      </c>
      <c r="B104" s="4" t="s">
        <f>=HYPERLINK("https://rossileiloes.com.br/lote/detalhe/201044", " [ LANCE POR KG ] TUBOS DE 15" - APROXIMADAMENTE 98M E 5340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3,00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=HYPERLINK("https://rossileiloes.com.br/lote/detalhe/201041", "184")</f>
      </c>
      <c r="B105" s="4" t="s">
        <f>=HYPERLINK("https://rossileiloes.com.br/lote/detalhe/201041", " [ LANCE POR KG ] TUBOS DE 16" - APROXIMADAMENTE 83M E 4786 KG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3,00</t>
        </is>
      </c>
      <c r="F105" s="4" t="inlineStr">
        <is>
          <t>0.30</t>
        </is>
      </c>
    </row>
    <row collapsed="false" customFormat="false" customHeight="false" hidden="false" ht="12.1" outlineLevel="0" r="106">
      <c r="A106" s="5" t="s">
        <f>=HYPERLINK("https://rossileiloes.com.br/lote/detalhe/201045", "185")</f>
      </c>
      <c r="B106" s="4" t="s">
        <f>=HYPERLINK("https://rossileiloes.com.br/lote/detalhe/201045", " [ LANCE POR KG ] TUBOS DE 18" - APROXIMADAMENTE 94M E 7240 KG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3,00</t>
        </is>
      </c>
      <c r="F106" s="4" t="inlineStr">
        <is>
          <t>0.30</t>
        </is>
      </c>
    </row>
    <row collapsed="false" customFormat="false" customHeight="false" hidden="false" ht="12.1" outlineLevel="0" r="107">
      <c r="A107" s="5" t="s">
        <f>=HYPERLINK("https://rossileiloes.com.br/lote/detalhe/201049", "186")</f>
      </c>
      <c r="B107" s="4" t="s">
        <f>=HYPERLINK("https://rossileiloes.com.br/lote/detalhe/201049", " [ LANCE POR KG ] TUBOS DE 19" - APROXIMADAMENTE 52M E 2710 KG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3,00</t>
        </is>
      </c>
      <c r="F107" s="4" t="inlineStr">
        <is>
          <t>0.30</t>
        </is>
      </c>
    </row>
    <row collapsed="false" customFormat="false" customHeight="false" hidden="false" ht="12.1" outlineLevel="0" r="108">
      <c r="A108" s="5" t="s">
        <f>=HYPERLINK("https://rossileiloes.com.br/lote/detalhe/201048", "187")</f>
      </c>
      <c r="B108" s="4" t="s">
        <f>=HYPERLINK("https://rossileiloes.com.br/lote/detalhe/201048", " [ LANCE POR KG ] TUBOS DE 20" - APROXIMADAMENTE 65M E 4030 KG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3,00</t>
        </is>
      </c>
      <c r="F108" s="4" t="inlineStr">
        <is>
          <t>0.30</t>
        </is>
      </c>
    </row>
    <row collapsed="false" customFormat="false" customHeight="false" hidden="false" ht="12.1" outlineLevel="0" r="109">
      <c r="A109" s="5" t="s">
        <f>=HYPERLINK("https://rossileiloes.com.br/lote/detalhe/201043", "188")</f>
      </c>
      <c r="B109" s="4" t="s">
        <f>=HYPERLINK("https://rossileiloes.com.br/lote/detalhe/201043", " [ LANCE POR KG ] TUBOS DE 22" - APROXIMADAMENTE 32M E 2770 KG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3,00</t>
        </is>
      </c>
      <c r="F109" s="4" t="inlineStr">
        <is>
          <t>0.30</t>
        </is>
      </c>
    </row>
    <row collapsed="false" customFormat="false" customHeight="false" hidden="false" ht="12.1" outlineLevel="0" r="110">
      <c r="A110" s="5" t="s">
        <f>=HYPERLINK("https://rossileiloes.com.br/lote/detalhe/201047", "189")</f>
      </c>
      <c r="B110" s="4" t="s">
        <f>=HYPERLINK("https://rossileiloes.com.br/lote/detalhe/201047", " [ LANCE POR KG ] TUBOS DE 25" - APROXIMADAMENTE 23M E 1730 KG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3,00</t>
        </is>
      </c>
      <c r="F110" s="4" t="inlineStr">
        <is>
          <t>0.30</t>
        </is>
      </c>
    </row>
    <row collapsed="false" customFormat="false" customHeight="false" hidden="false" ht="12.1" outlineLevel="0" r="111">
      <c r="A111" s="5" t="s">
        <f>=HYPERLINK("https://rossileiloes.com.br/lote/detalhe/201035", "190")</f>
      </c>
      <c r="B111" s="4" t="s">
        <f>=HYPERLINK("https://rossileiloes.com.br/lote/detalhe/201035", " [ LANCE POR KG ] CHAPA DE 4MM - APROXIMADAMENTE 29,5M² E 930 KG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2,50</t>
        </is>
      </c>
      <c r="F111" s="4" t="inlineStr">
        <is>
          <t>0.30</t>
        </is>
      </c>
    </row>
    <row collapsed="false" customFormat="false" customHeight="false" hidden="false" ht="12.1" outlineLevel="0" r="112">
      <c r="A112" s="5" t="s">
        <f>=HYPERLINK("https://rossileiloes.com.br/lote/detalhe/201040", "191")</f>
      </c>
      <c r="B112" s="4" t="s">
        <f>=HYPERLINK("https://rossileiloes.com.br/lote/detalhe/201040", " [ LANCE POR KG ] CHAPA DE 5MM - APROXIMADAMENTE 5M² E 200 KG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2,50</t>
        </is>
      </c>
      <c r="F112" s="4" t="inlineStr">
        <is>
          <t>0.30</t>
        </is>
      </c>
    </row>
    <row collapsed="false" customFormat="false" customHeight="false" hidden="false" ht="12.1" outlineLevel="0" r="113">
      <c r="A113" s="5" t="s">
        <f>=HYPERLINK("https://rossileiloes.com.br/lote/detalhe/201034", "192")</f>
      </c>
      <c r="B113" s="4" t="s">
        <f>=HYPERLINK("https://rossileiloes.com.br/lote/detalhe/201034", " [ LANCE POR KG ] CHAPA DE 9MM - APROXIMADAMENTE 8,5M² E 585 KG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2,50</t>
        </is>
      </c>
      <c r="F113" s="4" t="inlineStr">
        <is>
          <t>0.30</t>
        </is>
      </c>
    </row>
    <row collapsed="false" customFormat="false" customHeight="false" hidden="false" ht="12.1" outlineLevel="0" r="114">
      <c r="A114" s="5" t="s">
        <f>=HYPERLINK("https://rossileiloes.com.br/lote/detalhe/201038", "193")</f>
      </c>
      <c r="B114" s="4" t="s">
        <f>=HYPERLINK("https://rossileiloes.com.br/lote/detalhe/201038", " [ LANCE POR KG ] CHAPA DE 12MM - APROXIMADAMENTE 9M² E 855 KG - VENDA NO ESTADO CONFORME LOTE EXPOSTO")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2,50</t>
        </is>
      </c>
      <c r="F114" s="4" t="inlineStr">
        <is>
          <t>0.30</t>
        </is>
      </c>
    </row>
    <row collapsed="false" customFormat="false" customHeight="false" hidden="false" ht="12.1" outlineLevel="0" r="115">
      <c r="A115" s="5" t="s">
        <f>=HYPERLINK("https://rossileiloes.com.br/lote/detalhe/201037", "194")</f>
      </c>
      <c r="B115" s="4" t="s">
        <f>=HYPERLINK("https://rossileiloes.com.br/lote/detalhe/201037", " [ LANCE POR KG ] CHAPA DE 14MM - APROXIMADAMENTE 2,8M² E 310 KG - VENDA NO ESTADO CONFORME LOTE EXPOSTO")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2,50</t>
        </is>
      </c>
      <c r="F115" s="4" t="inlineStr">
        <is>
          <t>0.30</t>
        </is>
      </c>
    </row>
    <row collapsed="false" customFormat="false" customHeight="false" hidden="false" ht="12.1" outlineLevel="0" r="116">
      <c r="A116" s="5" t="s">
        <f>=HYPERLINK("https://rossileiloes.com.br/lote/detalhe/201050", "195")</f>
      </c>
      <c r="B116" s="4" t="s">
        <f>=HYPERLINK("https://rossileiloes.com.br/lote/detalhe/201050", "1 DESFIBRADOR 78" COM 29 PLACAS COMPLETO (COM MANCAIS E FLANGES) - VENDA NO ESTADO CONFORME LOTE EXPOSTO")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=HYPERLINK("https://rossileiloes.com.br/lote/detalhe/201051", "196")</f>
      </c>
      <c r="B117" s="4" t="s">
        <f>=HYPERLINK("https://rossileiloes.com.br/lote/detalhe/201051", "1 DESFIBRADOR 100" COM 38 PLACAS - VENDA NO ESTADO CONFORME LOTE EXPOSTO")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=HYPERLINK("https://rossileiloes.com.br/lote/detalhe/201052", "197")</f>
      </c>
      <c r="B118" s="4" t="s">
        <f>=HYPERLINK("https://rossileiloes.com.br/lote/detalhe/201052", "1 PONTE ROLANTE COM 13 METROS DE COMPRIMENTO E CAPACIDADE DE CARGA PARA 18 TONELADAS - VENDA NO ESTADO CONFORME LOTE EXPOSTO")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=HYPERLINK("https://rossileiloes.com.br/lote/detalhe/201053", "198")</f>
      </c>
      <c r="B119" s="4" t="s">
        <f>=HYPERLINK("https://rossileiloes.com.br/lote/detalhe/201053", "ELETROIMÃ ITALINDUSTRIA DE 90”")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90.000,00</t>
        </is>
      </c>
      <c r="F11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2026-04-22T13:49:04.00Z</dcterms:created>
  <dc:creator>Tellks Tecnologia</dc:creator>
  <cp:revision>0</cp:revision>
</cp:coreProperties>
</file>