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MOTORES, PRENSAS, CALANDRAS, BOMBAS, FILTROS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=HYPERLINK("https://rossileiloes.com.br/lote/detalhe/204393", "001")</f>
      </c>
      <c r="B11" s="4" t="s">
        <f>=HYPERLINK("https://rossileiloes.com.br/lote/detalhe/204393", " Motor 200 cv GE 4 polos 1780 rpm 440 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=HYPERLINK("https://rossileiloes.com.br/lote/detalhe/204391", "002")</f>
      </c>
      <c r="B12" s="4" t="s">
        <f>=HYPERLINK("https://rossileiloes.com.br/lote/detalhe/204391", " Painéis elétricos diversos: lote com 18 painéis contendo: Inversores, contactores, disjuntores e outros componentes elétricos, peso aproximado do lote: 900 kgs")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=HYPERLINK("https://rossileiloes.com.br/lote/detalhe/204382", "003")</f>
      </c>
      <c r="B13" s="4" t="s">
        <f>=HYPERLINK("https://rossileiloes.com.br/lote/detalhe/204382", " Motor de indução ABB 50 KW ( TYPO DHL 160-4L) com refrigeração")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=HYPERLINK("https://rossileiloes.com.br/lote/detalhe/204368", "004")</f>
      </c>
      <c r="B14" s="4" t="s">
        <f>=HYPERLINK("https://rossileiloes.com.br/lote/detalhe/204368", "[ VÍDEO ] 04 unidades sendo: 02 Motoredutores SEW EURODRIVE com redução 1:14; 01 Motoredutor SEW EURODRIVE Redução 1:9,10; 01 Motor LENZE 6,9 KW")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2.400,00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=HYPERLINK("https://rossileiloes.com.br/lote/detalhe/204378", "005")</f>
      </c>
      <c r="B15" s="4" t="s">
        <f>=HYPERLINK("https://rossileiloes.com.br/lote/detalhe/204378", "[ VÍDEO ] 02 (duas) BOMBAS Helicoidal Nemo Netzsch 4”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=HYPERLINK("https://rossileiloes.com.br/lote/detalhe/204451", "006")</f>
      </c>
      <c r="B16" s="4" t="s">
        <f>=HYPERLINK("https://rossileiloes.com.br/lote/detalhe/204451", "10 unidades - Portões ( NOVOS) de aço carbono com as seguintes medidas 2900x3530 metros cada.")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=HYPERLINK("https://rossileiloes.com.br/lote/detalhe/204452", "008")</f>
      </c>
      <c r="B17" s="4" t="s">
        <f>=HYPERLINK("https://rossileiloes.com.br/lote/detalhe/204452", "10 unidades - Portões ( NOVOS) de aço carbono com as seguintes medidas 2900x3530 metros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=HYPERLINK("https://rossileiloes.com.br/lote/detalhe/204399", "009")</f>
      </c>
      <c r="B18" s="4" t="s">
        <f>=HYPERLINK("https://rossileiloes.com.br/lote/detalhe/204399",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=HYPERLINK("https://rossileiloes.com.br/lote/detalhe/204377", "010")</f>
      </c>
      <c r="B19" s="4" t="s">
        <f>=HYPERLINK("https://rossileiloes.com.br/lote/detalhe/204377",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=HYPERLINK("https://rossileiloes.com.br/lote/detalhe/204370", "011")</f>
      </c>
      <c r="B20" s="4" t="s">
        <f>=HYPERLINK("https://rossileiloes.com.br/lote/detalhe/204370",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=HYPERLINK("https://rossileiloes.com.br/lote/detalhe/204376", "012")</f>
      </c>
      <c r="B21" s="4" t="s">
        <f>=HYPERLINK("https://rossileiloes.com.br/lote/detalhe/204376",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=HYPERLINK("https://rossileiloes.com.br/lote/detalhe/204394", "013")</f>
      </c>
      <c r="B22" s="4" t="s">
        <f>=HYPERLINK("https://rossileiloes.com.br/lote/detalhe/204394",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=HYPERLINK("https://rossileiloes.com.br/lote/detalhe/204379", "014")</f>
      </c>
      <c r="B23" s="4" t="s">
        <f>=HYPERLINK("https://rossileiloes.com.br/lote/detalhe/204379",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=HYPERLINK("https://rossileiloes.com.br/lote/detalhe/204374", "015")</f>
      </c>
      <c r="B24" s="4" t="s">
        <f>=HYPERLINK("https://rossileiloes.com.br/lote/detalhe/204374",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=HYPERLINK("https://rossileiloes.com.br/lote/detalhe/204392", "016")</f>
      </c>
      <c r="B25" s="4" t="s">
        <f>=HYPERLINK("https://rossileiloes.com.br/lote/detalhe/204392",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=HYPERLINK("https://rossileiloes.com.br/lote/detalhe/204367", "017")</f>
      </c>
      <c r="B26" s="4" t="s">
        <f>=HYPERLINK("https://rossileiloes.com.br/lote/detalhe/204367",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=HYPERLINK("https://rossileiloes.com.br/lote/detalhe/204387", "019")</f>
      </c>
      <c r="B27" s="4" t="s">
        <f>=HYPERLINK("https://rossileiloes.com.br/lote/detalhe/204387", " Bomba d’água MULTIESTÁGIOS KSB 91,10 m3/h")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=HYPERLINK("https://rossileiloes.com.br/lote/detalhe/204400", "020")</f>
      </c>
      <c r="B28" s="4" t="s">
        <f>=HYPERLINK("https://rossileiloes.com.br/lote/detalhe/204400", " Briquetadeira BIOMAX tipo B 45-110 sem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=HYPERLINK("https://rossileiloes.com.br/lote/detalhe/204398", "021")</f>
      </c>
      <c r="B29" s="4" t="s">
        <f>=HYPERLINK("https://rossileiloes.com.br/lote/detalhe/204398", " Filtro manga IMAPA com 36 mangas ; 1100x1100 medidas")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=HYPERLINK("https://rossileiloes.com.br/lote/detalhe/204453", "022")</f>
      </c>
      <c r="B30" s="4" t="s">
        <f>=HYPERLINK("https://rossileiloes.com.br/lote/detalhe/204453", "10 unidades - Portões ( NOVOS) de aço carbono com as seguintes medidas 2900x3530 metros cada.")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=HYPERLINK("https://rossileiloes.com.br/lote/detalhe/204369", "023")</f>
      </c>
      <c r="B31" s="4" t="s">
        <f>=HYPERLINK("https://rossileiloes.com.br/lote/detalhe/204369", " 04 unidades - Manilhas p Elevação de Cargas com capacidade 120 tons cada Marca ALLOY")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=HYPERLINK("https://rossileiloes.com.br/lote/detalhe/204371", "024")</f>
      </c>
      <c r="B32" s="4" t="s">
        <f>=HYPERLINK("https://rossileiloes.com.br/lote/detalhe/204371", " Bomba de vácuo BUSCH MINK MM 1104 BV- motor 3 cv- vazão 62 m3/h")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=HYPERLINK("https://rossileiloes.com.br/lote/detalhe/204389", "025")</f>
      </c>
      <c r="B33" s="4" t="s">
        <f>=HYPERLINK("https://rossileiloes.com.br/lote/detalhe/204389", " Centradora Faceadora CFC-1000 marca CALFRAN")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=HYPERLINK("https://rossileiloes.com.br/lote/detalhe/204386", "026")</f>
      </c>
      <c r="B34" s="4" t="s">
        <f>=HYPERLINK("https://rossileiloes.com.br/lote/detalhe/204386", " Redutor de velocidade p/ motor de 100 cv ; Redução de 1:20")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=HYPERLINK("https://rossileiloes.com.br/lote/detalhe/204396", "028")</f>
      </c>
      <c r="B35" s="4" t="s">
        <f>=HYPERLINK("https://rossileiloes.com.br/lote/detalhe/204396", " Redutor de velocidade com eixo vazado; Redução de 1:65.8 Modelo A803UH80")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=HYPERLINK("https://rossileiloes.com.br/lote/detalhe/204373", "029")</f>
      </c>
      <c r="B36" s="4" t="s">
        <f>=HYPERLINK("https://rossileiloes.com.br/lote/detalhe/204373", " Calandra 600 mm 2 rolos c/ motor reduto")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=HYPERLINK("https://rossileiloes.com.br/lote/detalhe/204397", "030")</f>
      </c>
      <c r="B37" s="4" t="s">
        <f>=HYPERLINK("https://rossileiloes.com.br/lote/detalhe/204397", " Triturador de milho Marca INCOMAGRI TIN-1 s/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=HYPERLINK("https://rossileiloes.com.br/lote/detalhe/204390", "031")</f>
      </c>
      <c r="B38" s="4" t="s">
        <f>=HYPERLINK("https://rossileiloes.com.br/lote/detalhe/204390", " 02 unidades - Bombas submersa INOX marca PEDROLLO VX-L 1 cv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=HYPERLINK("https://rossileiloes.com.br/lote/detalhe/204380", "032")</f>
      </c>
      <c r="B39" s="4" t="s">
        <f>=HYPERLINK("https://rossileiloes.com.br/lote/detalhe/204380", " Balança digital W-15 WELMY ( 5g em 5g) funcionando perfeitamente")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=HYPERLINK("https://rossileiloes.com.br/lote/detalhe/204366", "033")</f>
      </c>
      <c r="B40" s="4" t="s">
        <f>=HYPERLINK("https://rossileiloes.com.br/lote/detalhe/204366", " Secador rotativo p/ grãos ( conjunto c pista ) 4,50x1,60 medidas em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=HYPERLINK("https://rossileiloes.com.br/lote/detalhe/204381", "034")</f>
      </c>
      <c r="B41" s="4" t="s">
        <f>=HYPERLINK("https://rossileiloes.com.br/lote/detalhe/204381", " Aprox. 100 unidades - Rodas de pvc branca..")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=HYPERLINK("https://rossileiloes.com.br/lote/detalhe/204372", "035")</f>
      </c>
      <c r="B42" s="4" t="s">
        <f>=HYPERLINK("https://rossileiloes.com.br/lote/detalhe/204372", " Aprox. 200 unidades - Rodas de pvc branca. Medidas 75x30x10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=HYPERLINK("https://rossileiloes.com.br/lote/detalhe/204402", "036")</f>
      </c>
      <c r="B43" s="4" t="s">
        <f>=HYPERLINK("https://rossileiloes.com.br/lote/detalhe/204402", " Aprox. 500 unidades - Rodas de pvc branca. Medidas 75x30x10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=HYPERLINK("https://rossileiloes.com.br/lote/detalhe/204395", "037")</f>
      </c>
      <c r="B44" s="4" t="s">
        <f>=HYPERLINK("https://rossileiloes.com.br/lote/detalhe/204395", " Aprox. 1.000 unidades - Rodas de pvc branca 75x30x10 mm medidas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=HYPERLINK("https://rossileiloes.com.br/lote/detalhe/204401", "038")</f>
      </c>
      <c r="B45" s="4" t="s">
        <f>=HYPERLINK("https://rossileiloes.com.br/lote/detalhe/204401", " Plataforma p/ ELEVAÇÃO Hidráulico capacidade de 2 tons ; Acompanha rampa")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=HYPERLINK("https://rossileiloes.com.br/lote/detalhe/204388", "039")</f>
      </c>
      <c r="B46" s="4" t="s">
        <f>=HYPERLINK("https://rossileiloes.com.br/lote/detalhe/204388", " Transformador 100 kVA ORTENG")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=HYPERLINK("https://rossileiloes.com.br/lote/detalhe/204375", "040")</f>
      </c>
      <c r="B47" s="4" t="s">
        <f>=HYPERLINK("https://rossileiloes.com.br/lote/detalhe/204375", " Disjuntor 500 A marca STECK")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=HYPERLINK("https://rossileiloes.com.br/lote/detalhe/204385", "041")</f>
      </c>
      <c r="B48" s="4" t="s">
        <f>=HYPERLINK("https://rossileiloes.com.br/lote/detalhe/204385", " 03 unidades - Disjuntores 300 A marca ALUMBRA")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=HYPERLINK("https://rossileiloes.com.br/lote/detalhe/204383", "042")</f>
      </c>
      <c r="B49" s="4" t="s">
        <f>=HYPERLINK("https://rossileiloes.com.br/lote/detalhe/204383", " Redutor de velocidade com eixo vazado; Redução de 1:65.8 Modelo A803UH80")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=HYPERLINK("https://rossileiloes.com.br/lote/detalhe/204384", "043")</f>
      </c>
      <c r="B50" s="4" t="s">
        <f>=HYPERLINK("https://rossileiloes.com.br/lote/detalhe/204384", " Redutor de velocidade com eixo vazado; Redução de 1:65.8 Modelo A803UH80")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=HYPERLINK("https://rossileiloes.com.br/lote/detalhe/204404", "044")</f>
      </c>
      <c r="B51" s="4" t="s">
        <f>=HYPERLINK("https://rossileiloes.com.br/lote/detalhe/204404", " Tanque de aço carbono. Medidas 6500x1800 mm. Capacidade: 16.500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650.00</t>
        </is>
      </c>
    </row>
    <row collapsed="false" customFormat="false" customHeight="false" hidden="false" ht="12.1" outlineLevel="0" r="52">
      <c r="A52" s="5" t="s">
        <f>=HYPERLINK("https://rossileiloes.com.br/lote/detalhe/204405", "046")</f>
      </c>
      <c r="B52" s="4" t="s">
        <f>=HYPERLINK("https://rossileiloes.com.br/lote/detalhe/204405", " Tanque de aço carbono c/ Misturador e Redutor de velocidade. Medidas 4,5x 1,70 m. Capacidade: Aprox. 10 mil litros.")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=HYPERLINK("https://rossileiloes.com.br/lote/detalhe/204403", "047")</f>
      </c>
      <c r="B53" s="4" t="s">
        <f>=HYPERLINK("https://rossileiloes.com.br/lote/detalhe/204403", " Tanque de aço INOX c/ misturador ( Motoredutor acoplado) 40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=HYPERLINK("https://rossileiloes.com.br/lote/detalhe/204409", "048")</f>
      </c>
      <c r="B54" s="4" t="s">
        <f>=HYPERLINK("https://rossileiloes.com.br/lote/detalhe/204409", " Esquadrejadeira KIMAQUINAS; motor 3 cv trifásico 220/380")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=HYPERLINK("https://rossileiloes.com.br/lote/detalhe/204407", "049")</f>
      </c>
      <c r="B55" s="4" t="s">
        <f>=HYPERLINK("https://rossileiloes.com.br/lote/detalhe/204407", " Tupia INVICTA p/ madeira; base de ferro fundido; Motor de 1,50 cv trifásico.")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=HYPERLINK("https://rossileiloes.com.br/lote/detalhe/204406", "050")</f>
      </c>
      <c r="B56" s="4" t="s">
        <f>=HYPERLINK("https://rossileiloes.com.br/lote/detalhe/204406", " Furadeira Horizontal para madeira com motor de 1,5 cv trifásico 220/380")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=HYPERLINK("https://rossileiloes.com.br/lote/detalhe/204408", "051")</f>
      </c>
      <c r="B57" s="4" t="s">
        <f>=HYPERLINK("https://rossileiloes.com.br/lote/detalhe/204408", " Furadeira de bancada com motor de 1 cv 4 polos trifásico 220/380")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=HYPERLINK("https://rossileiloes.com.br/lote/detalhe/204434", "052")</f>
      </c>
      <c r="B58" s="4" t="s">
        <f>=HYPERLINK("https://rossileiloes.com.br/lote/detalhe/204434", " Furadeira de coluna ( ANTIGA) funcionando perfeitamente; acionamento p: motor trifásico e Correia; Estrutura de ferro fundido")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=HYPERLINK("https://rossileiloes.com.br/lote/detalhe/204418", "053")</f>
      </c>
      <c r="B59" s="4" t="s">
        <f>=HYPERLINK("https://rossileiloes.com.br/lote/detalhe/204418", " Furadeira de Coluna NEWTON Estrutura de Ferro Fundido ; Motor monofásico de 1/2 cv ; funcionando perfeitamente")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=HYPERLINK("https://rossileiloes.com.br/lote/detalhe/204427", "054")</f>
      </c>
      <c r="B60" s="4" t="s">
        <f>=HYPERLINK("https://rossileiloes.com.br/lote/detalhe/204427", " Rolo Compactador Vibratório Marca ALMEIDA RV10- Gasolina; Ideal p/ calçamentos em geral")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=HYPERLINK("https://rossileiloes.com.br/lote/detalhe/204417", "055")</f>
      </c>
      <c r="B61" s="4" t="s">
        <f>=HYPERLINK("https://rossileiloes.com.br/lote/detalhe/204417", " 02 unidades - Rompedor de Escavadeira Hidráulica 1200/1500 kgs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=HYPERLINK("https://rossileiloes.com.br/lote/detalhe/204423", "056")</f>
      </c>
      <c r="B62" s="4" t="s">
        <f>=HYPERLINK("https://rossileiloes.com.br/lote/detalhe/204423", " Bomba d’água 10”x8” entrada e saída ( Motor indicado 60 cv 4 polos 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450.00</t>
        </is>
      </c>
    </row>
    <row collapsed="false" customFormat="false" customHeight="false" hidden="false" ht="12.1" outlineLevel="0" r="63">
      <c r="A63" s="5" t="s">
        <f>=HYPERLINK("https://rossileiloes.com.br/lote/detalhe/204414", "057")</f>
      </c>
      <c r="B63" s="4" t="s">
        <f>=HYPERLINK("https://rossileiloes.com.br/lote/detalhe/204414", " Trator Esteira FIATALLIS AD7B. Ano aprox. 1991. Sem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=HYPERLINK("https://rossileiloes.com.br/lote/detalhe/204437", "059")</f>
      </c>
      <c r="B64" s="4" t="s">
        <f>=HYPERLINK("https://rossileiloes.com.br/lote/detalhe/204437", " Rolamento SKF (NOVO) 23248 CCK/W33 Marca SKF  240 mm interno  440 mm  160 mm  105 kgs")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=HYPERLINK("https://rossileiloes.com.br/lote/detalhe/204439", "060")</f>
      </c>
      <c r="B65" s="4" t="s">
        <f>=HYPERLINK("https://rossileiloes.com.br/lote/detalhe/204439", "Aprox. 17 unidades - Válvulas Borboleta 4” SEDE DE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=HYPERLINK("https://rossileiloes.com.br/lote/detalhe/204415", "061")</f>
      </c>
      <c r="B66" s="4" t="s">
        <f>=HYPERLINK("https://rossileiloes.com.br/lote/detalhe/204415", " Tanque de aço carbono 10 m3 Médias 3,6x 1,80 metros")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450.00</t>
        </is>
      </c>
    </row>
    <row collapsed="false" customFormat="false" customHeight="false" hidden="false" ht="12.1" outlineLevel="0" r="67">
      <c r="A67" s="5" t="s">
        <f>=HYPERLINK("https://rossileiloes.com.br/lote/detalhe/204419", "062")</f>
      </c>
      <c r="B67" s="4" t="s">
        <f>=HYPERLINK("https://rossileiloes.com.br/lote/detalhe/204419", " Trator Valtra Valmet 985 Cabinado ; Ar condicionado; 110 cv ; ano 98 4x4 Kit PAD")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=HYPERLINK("https://rossileiloes.com.br/lote/detalhe/204410", "063")</f>
      </c>
      <c r="B68" s="4" t="s">
        <f>=HYPERLINK("https://rossileiloes.com.br/lote/detalhe/204410", " Caçamba Fora de Estrada 5 tons 3200x3700x5200")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=HYPERLINK("https://rossileiloes.com.br/lote/detalhe/204435", "064")</f>
      </c>
      <c r="B69" s="4" t="s">
        <f>=HYPERLINK("https://rossileiloes.com.br/lote/detalhe/204435", " Unidade Hidráulica FLUIPRESS 1500 litros ; Acompanha Bombas Hidráulicas; s/ motor")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24.000,00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=HYPERLINK("https://rossileiloes.com.br/lote/detalhe/204428", "065")</f>
      </c>
      <c r="B70" s="4" t="s">
        <f>=HYPERLINK("https://rossileiloes.com.br/lote/detalhe/204428", " Escarificador de patrola 140-B Ideal p trator esteira D-4 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450.00</t>
        </is>
      </c>
    </row>
    <row collapsed="false" customFormat="false" customHeight="false" hidden="false" ht="12.1" outlineLevel="0" r="71">
      <c r="A71" s="5" t="s">
        <f>=HYPERLINK("https://rossileiloes.com.br/lote/detalhe/204438", "066")</f>
      </c>
      <c r="B71" s="4" t="s">
        <f>=HYPERLINK("https://rossileiloes.com.br/lote/detalhe/204438", " Britador MARUMBY 20 ( 30x20) com Motoredutor de 10 cv trifásico")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=HYPERLINK("https://rossileiloes.com.br/lote/detalhe/204411", "067")</f>
      </c>
      <c r="B72" s="4" t="s">
        <f>=HYPERLINK("https://rossileiloes.com.br/lote/detalhe/204411", " Filtro regulador de pressão PARKER 1” P3YEA18GSABNHN")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=HYPERLINK("https://rossileiloes.com.br/lote/detalhe/204426", "068")</f>
      </c>
      <c r="B73" s="4" t="s">
        <f>=HYPERLINK("https://rossileiloes.com.br/lote/detalhe/204426", " 3 unidades - Lubrificador PARKER 1/2” ( novos)")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=HYPERLINK("https://rossileiloes.com.br/lote/detalhe/204430", "069")</f>
      </c>
      <c r="B74" s="4" t="s">
        <f>=HYPERLINK("https://rossileiloes.com.br/lote/detalhe/204430", " 02 unidades - Regulador de pressão 20 Bar PARKER 3568 2000S")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=HYPERLINK("https://rossileiloes.com.br/lote/detalhe/204420", "070")</f>
      </c>
      <c r="B75" s="4" t="s">
        <f>=HYPERLINK("https://rossileiloes.com.br/lote/detalhe/204420", " 03 unidades - Copo metálico p/ Filtro PARKER 4218")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=HYPERLINK("https://rossileiloes.com.br/lote/detalhe/204440", "071")</f>
      </c>
      <c r="B76" s="4" t="s">
        <f>=HYPERLINK("https://rossileiloes.com.br/lote/detalhe/204440", " Purgador Termodinâmico SPIRAX SARCO 1/2” 01 Pistão pneumático 63x160 mm Lote c/ 03 purgadores  01 pistão pneumático")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375,00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=HYPERLINK("https://rossileiloes.com.br/lote/detalhe/204431", "072")</f>
      </c>
      <c r="B77" s="4" t="s">
        <f>=HYPERLINK("https://rossileiloes.com.br/lote/detalhe/204431", " Tanque de aço INOX 304 Vaporizador encamisado 3000 mil litros capacidade 1500 kgs peso aproximado")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=HYPERLINK("https://rossileiloes.com.br/lote/detalhe/204433", "073")</f>
      </c>
      <c r="B78" s="4" t="s">
        <f>=HYPERLINK("https://rossileiloes.com.br/lote/detalhe/204433", " Motobomba KSB MEGABLOC 40-200R ; Motor 20 cv 220/380/440 3530 rpm Weg")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750.00</t>
        </is>
      </c>
    </row>
    <row collapsed="false" customFormat="false" customHeight="false" hidden="false" ht="12.1" outlineLevel="0" r="79">
      <c r="A79" s="5" t="s">
        <f>=HYPERLINK("https://rossileiloes.com.br/lote/detalhe/204424", "074")</f>
      </c>
      <c r="B79" s="4" t="s">
        <f>=HYPERLINK("https://rossileiloes.com.br/lote/detalhe/204424", " Empilhadeira a gás YALE LP 1479 capacidade 4,5 metros elevação Ano 2005")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41.750,00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=HYPERLINK("https://rossileiloes.com.br/lote/detalhe/204422", "075")</f>
      </c>
      <c r="B80" s="4" t="s">
        <f>=HYPERLINK("https://rossileiloes.com.br/lote/detalhe/204422", " Motor 20 cv trifásico Weg 4 polos 1750 rpm 220/380/440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=HYPERLINK("https://rossileiloes.com.br/lote/detalhe/204425", "076")</f>
      </c>
      <c r="B81" s="4" t="s">
        <f>=HYPERLINK("https://rossileiloes.com.br/lote/detalhe/204425", "[ VÍDEO ] Ponte Rolante. Comprimento total: 10,50. Altura e largura: 480x300. Sem a talha")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9.000,00</t>
        </is>
      </c>
      <c r="F81" s="4" t="inlineStr">
        <is>
          <t>550.00</t>
        </is>
      </c>
    </row>
    <row collapsed="false" customFormat="false" customHeight="false" hidden="false" ht="12.1" outlineLevel="0" r="82">
      <c r="A82" s="5" t="s">
        <f>=HYPERLINK("https://rossileiloes.com.br/lote/detalhe/204416", "077")</f>
      </c>
      <c r="B82" s="4" t="s">
        <f>=HYPERLINK("https://rossileiloes.com.br/lote/detalhe/204416", " Bomba de engrenagens 3” Com motor 10 cv 8 polos 875 RPM Weg 220/380 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450.00</t>
        </is>
      </c>
    </row>
    <row collapsed="false" customFormat="false" customHeight="false" hidden="false" ht="12.1" outlineLevel="0" r="83">
      <c r="A83" s="5" t="s">
        <f>=HYPERLINK("https://rossileiloes.com.br/lote/detalhe/204432", "078")</f>
      </c>
      <c r="B83" s="4" t="s">
        <f>=HYPERLINK("https://rossileiloes.com.br/lote/detalhe/204432", " 04 unidades - Motobombas KSB Modelo 65-20 ; Vazão 30 m3/h Motor 5 cv 4 polos 1750 rpm trifásico 220/380 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650.00</t>
        </is>
      </c>
    </row>
    <row collapsed="false" customFormat="false" customHeight="false" hidden="false" ht="12.1" outlineLevel="0" r="84">
      <c r="A84" s="5" t="s">
        <f>=HYPERLINK("https://rossileiloes.com.br/lote/detalhe/204436", "079")</f>
      </c>
      <c r="B84" s="4" t="s">
        <f>=HYPERLINK("https://rossileiloes.com.br/lote/detalhe/204436", " Bomba Dosadora de Diafragma ORLITA com 03 saídas de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=HYPERLINK("https://rossileiloes.com.br/lote/detalhe/204413", "080")</f>
      </c>
      <c r="B85" s="4" t="s">
        <f>=HYPERLINK("https://rossileiloes.com.br/lote/detalhe/204413", " Chaveteira p canal de chavetas ( necessita de reparos)Marca : Indústria Mecânica José Baciglieri")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550.00</t>
        </is>
      </c>
    </row>
    <row collapsed="false" customFormat="false" customHeight="false" hidden="false" ht="12.1" outlineLevel="0" r="86">
      <c r="A86" s="5" t="s">
        <f>=HYPERLINK("https://rossileiloes.com.br/lote/detalhe/204421", "081")</f>
      </c>
      <c r="B86" s="4" t="s">
        <f>=HYPERLINK("https://rossileiloes.com.br/lote/detalhe/204421", " Compressor de ar DR-600 Ingersoll-Rand 125 Psi 750PCM Ano 1974 (Necessita de reparos 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19.000,00</t>
        </is>
      </c>
      <c r="F86" s="4" t="inlineStr">
        <is>
          <t>650.00</t>
        </is>
      </c>
    </row>
    <row collapsed="false" customFormat="false" customHeight="false" hidden="false" ht="12.1" outlineLevel="0" r="87">
      <c r="A87" s="5" t="s">
        <f>=HYPERLINK("https://rossileiloes.com.br/lote/detalhe/204429", "082")</f>
      </c>
      <c r="B87" s="4" t="s">
        <f>=HYPERLINK("https://rossileiloes.com.br/lote/detalhe/204429", " 02 unidades - Pulverizadores de Inox Pneumáticos com 50 bicos cada")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=HYPERLINK("https://rossileiloes.com.br/lote/detalhe/204441", "083")</f>
      </c>
      <c r="B88" s="4" t="s">
        <f>=HYPERLINK("https://rossileiloes.com.br/lote/detalhe/204441", " Moinho de Bolas 32 mil litros Medidas de 3,00 x 4,40 metros Acompanha motor de 100 cvRedutor de 1:49 Revestimento de sílica Sem carga de bolas")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75.000,00</t>
        </is>
      </c>
      <c r="F88" s="4" t="inlineStr">
        <is>
          <t>2000.00</t>
        </is>
      </c>
    </row>
    <row collapsed="false" customFormat="false" customHeight="false" hidden="false" ht="12.1" outlineLevel="0" r="89">
      <c r="A89" s="5" t="s">
        <f>=HYPERLINK("https://rossileiloes.com.br/lote/detalhe/204412", "084")</f>
      </c>
      <c r="B89" s="4" t="s">
        <f>=HYPERLINK("https://rossileiloes.com.br/lote/detalhe/204412", "[ VÍDEO ] Eletroímã ITAL INDUSTRIA MAGNÉTICA. Altura: 53 cm ; Comprimento 110 cm ; peso aproximado 500 kg. Capacidade de carga: Aprox. 2 toneladas")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22.500,00</t>
        </is>
      </c>
      <c r="F89" s="4" t="inlineStr">
        <is>
          <t>750.00</t>
        </is>
      </c>
    </row>
    <row collapsed="false" customFormat="false" customHeight="false" hidden="false" ht="12.1" outlineLevel="0" r="90">
      <c r="A90" s="5" t="s">
        <f>=HYPERLINK("https://rossileiloes.com.br/lote/detalhe/204444", "085")</f>
      </c>
      <c r="B90" s="4" t="s">
        <f>=HYPERLINK("https://rossileiloes.com.br/lote/detalhe/204444", " Lixadeira de CINTA para Madeira. Motor 2 cv trifásico")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350.00</t>
        </is>
      </c>
    </row>
    <row collapsed="false" customFormat="false" customHeight="false" hidden="false" ht="12.1" outlineLevel="0" r="91">
      <c r="A91" s="5" t="s">
        <f>=HYPERLINK("https://rossileiloes.com.br/lote/detalhe/204445", "086")</f>
      </c>
      <c r="B91" s="4" t="s">
        <f>=HYPERLINK("https://rossileiloes.com.br/lote/detalhe/204445", " Lote contendo facas , contra facas , suporte de facas e parafusos de grande porte para picadores de madeira -.Aprox. 2.000 kgs")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14.000,00</t>
        </is>
      </c>
      <c r="F91" s="4" t="inlineStr">
        <is>
          <t>550.00</t>
        </is>
      </c>
    </row>
    <row collapsed="false" customFormat="false" customHeight="false" hidden="false" ht="12.1" outlineLevel="0" r="92">
      <c r="A92" s="5" t="s">
        <f>=HYPERLINK("https://rossileiloes.com.br/lote/detalhe/204442", "087")</f>
      </c>
      <c r="B92" s="4" t="s">
        <f>=HYPERLINK("https://rossileiloes.com.br/lote/detalhe/204442", " 13 unidades - Lote de REDUTORES de velocidade com diversas reduções e tamanho")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=HYPERLINK("https://rossileiloes.com.br/lote/detalhe/204443", "089")</f>
      </c>
      <c r="B93" s="4" t="s">
        <f>=HYPERLINK("https://rossileiloes.com.br/lote/detalhe/204443", " Mesa vibratória Separadora de INOX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=HYPERLINK("https://rossileiloes.com.br/lote/detalhe/204446", "090")</f>
      </c>
      <c r="B94" s="4" t="s">
        <f>=HYPERLINK("https://rossileiloes.com.br/lote/detalhe/204446", "[ VÍDEO ] Tanque AÇO INOX 304. Altura: 5,50 Altura. Diametro: 3,10. Aprox. 40 mil litros")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27.500,00</t>
        </is>
      </c>
      <c r="F94" s="4" t="inlineStr">
        <is>
          <t>750.00</t>
        </is>
      </c>
    </row>
    <row collapsed="false" customFormat="false" customHeight="false" hidden="false" ht="12.1" outlineLevel="0" r="95">
      <c r="A95" s="5" t="s">
        <f>=HYPERLINK("https://rossileiloes.com.br/lote/detalhe/204447", "091")</f>
      </c>
      <c r="B95" s="4" t="s">
        <f>=HYPERLINK("https://rossileiloes.com.br/lote/detalhe/204447", " 04 unidades - Motovibradores de 4,3 cv e acessórios Placas e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=HYPERLINK("https://rossileiloes.com.br/lote/detalhe/204448", "092")</f>
      </c>
      <c r="B96" s="4" t="s">
        <f>=HYPERLINK("https://rossileiloes.com.br/lote/detalhe/204448", "[ VÍDEO ] Empilhadeira a Gás CATERPILLAR 7 toneladas ano 1998")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=HYPERLINK("https://rossileiloes.com.br/lote/detalhe/204449", "093")</f>
      </c>
      <c r="B97" s="4" t="s">
        <f>=HYPERLINK("https://rossileiloes.com.br/lote/detalhe/204449", " Redutor de velocidade 1:12 redução")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12.500,00</t>
        </is>
      </c>
      <c r="F97" s="4" t="inlineStr">
        <is>
          <t>750.00</t>
        </is>
      </c>
    </row>
    <row collapsed="false" customFormat="false" customHeight="false" hidden="false" ht="12.1" outlineLevel="0" r="98">
      <c r="A98" s="5" t="s">
        <f>=HYPERLINK("https://rossileiloes.com.br/lote/detalhe/204450", "095")</f>
      </c>
      <c r="B98" s="4" t="s">
        <f>=HYPERLINK("https://rossileiloes.com.br/lote/detalhe/204450", "[ VÍDEOS ] Silo para concreto (cimento) 100 toneladas  9x3,30 metros. Aprox. 75 mil litros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=HYPERLINK("https://rossileiloes.com.br/lote/detalhe/204365", "096")</f>
      </c>
      <c r="B99" s="4" t="s">
        <f>=HYPERLINK("https://rossileiloes.com.br/lote/detalhe/204365", "12 unidades - Portões ( NOVOS) de aço carbono com as seguintes medidas 2900x3530 metros cada.")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=HYPERLINK("https://rossileiloes.com.br/lote/detalhe/204460", "097")</f>
      </c>
      <c r="B100" s="4" t="s">
        <f>=HYPERLINK("https://rossileiloes.com.br/lote/detalhe/204460", "[ VÍDEO ] EMPILHADEIRA HYTER 2500 KGS ANO 1994 ( MOTOR NOVO)")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45.000,00</t>
        </is>
      </c>
      <c r="F100" s="4" t="inlineStr">
        <is>
          <t>550.00</t>
        </is>
      </c>
    </row>
    <row collapsed="false" customFormat="false" customHeight="false" hidden="false" ht="12.1" outlineLevel="0" r="101">
      <c r="A101" s="5" t="s">
        <f>=HYPERLINK("https://rossileiloes.com.br/lote/detalhe/204466", "098")</f>
      </c>
      <c r="B101" s="4" t="s">
        <f>=HYPERLINK("https://rossileiloes.com.br/lote/detalhe/204466", "[ VÍDEO ] Peneira Rotativa p Areia c/ motor 20 cv 4 polos 220/380 - Redutor 1:35 H23 nas medidas de 6000x1500 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=HYPERLINK("https://rossileiloes.com.br/lote/detalhe/204461", "099")</f>
      </c>
      <c r="B102" s="4" t="s">
        <f>=HYPERLINK("https://rossileiloes.com.br/lote/detalhe/204461", " Motor 75 cv 2 polos 3565 RPM 220/380/440 V WEG")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4.500,00</t>
        </is>
      </c>
      <c r="F102" s="4" t="inlineStr">
        <is>
          <t>550.00</t>
        </is>
      </c>
    </row>
    <row collapsed="false" customFormat="false" customHeight="false" hidden="false" ht="12.1" outlineLevel="0" r="103">
      <c r="A103" s="5" t="s">
        <f>=HYPERLINK("https://rossileiloes.com.br/lote/detalhe/204459", "100")</f>
      </c>
      <c r="B103" s="4" t="s">
        <f>=HYPERLINK("https://rossileiloes.com.br/lote/detalhe/204459", " Peneira Rotativa p Areia sem motor , excelente estado de conservação")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14.000,00</t>
        </is>
      </c>
      <c r="F103" s="4" t="inlineStr">
        <is>
          <t>450.00</t>
        </is>
      </c>
    </row>
    <row collapsed="false" customFormat="false" customHeight="false" hidden="false" ht="12.1" outlineLevel="0" r="104">
      <c r="A104" s="5" t="s">
        <f>=HYPERLINK("https://rossileiloes.com.br/lote/detalhe/204456", "101")</f>
      </c>
      <c r="B104" s="4" t="s">
        <f>=HYPERLINK("https://rossileiloes.com.br/lote/detalhe/204456", "[ VÍDEOS ] DRAGUELANDIA HITACHI 1962 Acompanha concha e contrapesos")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35.000,00</t>
        </is>
      </c>
      <c r="F104" s="4" t="inlineStr">
        <is>
          <t>750.00</t>
        </is>
      </c>
    </row>
    <row collapsed="false" customFormat="false" customHeight="false" hidden="false" ht="12.1" outlineLevel="0" r="105">
      <c r="A105" s="5" t="s">
        <f>=HYPERLINK("https://rossileiloes.com.br/lote/detalhe/204454", "102")</f>
      </c>
      <c r="B105" s="4" t="s">
        <f>=HYPERLINK("https://rossileiloes.com.br/lote/detalhe/204454", " Motobomba GRUNDFOS DANFOSS 20 cv 3528 rpm ( NOVA SEM USO)")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12.000,00</t>
        </is>
      </c>
      <c r="F105" s="4" t="inlineStr">
        <is>
          <t>550.00</t>
        </is>
      </c>
    </row>
    <row collapsed="false" customFormat="false" customHeight="false" hidden="false" ht="12.1" outlineLevel="0" r="106">
      <c r="A106" s="5" t="s">
        <f>=HYPERLINK("https://rossileiloes.com.br/lote/detalhe/204463", "103")</f>
      </c>
      <c r="B106" s="4" t="s">
        <f>=HYPERLINK("https://rossileiloes.com.br/lote/detalhe/204463", " Bomba de INOX p Massa de Papel e Serragem ; Sem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=HYPERLINK("https://rossileiloes.com.br/lote/detalhe/204464", "104")</f>
      </c>
      <c r="B107" s="4" t="s">
        <f>=HYPERLINK("https://rossileiloes.com.br/lote/detalhe/204464", " Válvulas Angular de 6” e 3” respectivamente Aço carbono")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=HYPERLINK("https://rossileiloes.com.br/lote/detalhe/204462", "105")</f>
      </c>
      <c r="B108" s="4" t="s">
        <f>=HYPERLINK("https://rossileiloes.com.br/lote/detalhe/204462", " Válvulas MAXON p/ Gás 4” 02 unidades ( pouco uso , revisadas 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3.200,00</t>
        </is>
      </c>
      <c r="F108" s="4" t="inlineStr">
        <is>
          <t>350.00</t>
        </is>
      </c>
    </row>
    <row collapsed="false" customFormat="false" customHeight="false" hidden="false" ht="12.1" outlineLevel="0" r="109">
      <c r="A109" s="5" t="s">
        <f>=HYPERLINK("https://rossileiloes.com.br/lote/detalhe/204455", "106")</f>
      </c>
      <c r="B109" s="4" t="s">
        <f>=HYPERLINK("https://rossileiloes.com.br/lote/detalhe/204455", " Bomba Multiestágios KSB ( 5 estágios) 3”x2” Saída/Entrada sem identificação")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3.200,00</t>
        </is>
      </c>
      <c r="F109" s="4" t="inlineStr">
        <is>
          <t>350.00</t>
        </is>
      </c>
    </row>
    <row collapsed="false" customFormat="false" customHeight="false" hidden="false" ht="12.1" outlineLevel="0" r="110">
      <c r="A110" s="5" t="s">
        <f>=HYPERLINK("https://rossileiloes.com.br/lote/detalhe/204457", "107")</f>
      </c>
      <c r="B110" s="4" t="s">
        <f>=HYPERLINK("https://rossileiloes.com.br/lote/detalhe/204457", " Bomba multiestágios KSB ( 4 estágios) 4”x3” Entrada/ saída ; Sem plaqueta")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=HYPERLINK("https://rossileiloes.com.br/lote/detalhe/204458", "108")</f>
      </c>
      <c r="B111" s="4" t="s">
        <f>=HYPERLINK("https://rossileiloes.com.br/lote/detalhe/204458", " Bomba Multiestágios KSB C50/4-3.1 OP 459614 ROTOR 170 mm")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7.500,00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=HYPERLINK("https://rossileiloes.com.br/lote/detalhe/204465", "109")</f>
      </c>
      <c r="B112" s="4" t="s">
        <f>=HYPERLINK("https://rossileiloes.com.br/lote/detalhe/204465", "[ VÍDEO ] 04 unidades - Motores Elétrico ANTI EXPLOSÃO BLINDADOS WEG. Veja especificações")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=HYPERLINK("https://rossileiloes.com.br/lote/detalhe/204472", "110")</f>
      </c>
      <c r="B113" s="4" t="s">
        <f>=HYPERLINK("https://rossileiloes.com.br/lote/detalhe/204472", " 02 Conjuntos de Jato de granalhas ( sem compressor)")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=HYPERLINK("https://rossileiloes.com.br/lote/detalhe/204469", "111")</f>
      </c>
      <c r="B114" s="4" t="s">
        <f>=HYPERLINK("https://rossileiloes.com.br/lote/detalhe/204469", "[ VÍDEO ] Envasadora de líquidos com 12 Bicos ; motor e acionamento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=HYPERLINK("https://rossileiloes.com.br/lote/detalhe/204467", "112")</f>
      </c>
      <c r="B115" s="4" t="s">
        <f>=HYPERLINK("https://rossileiloes.com.br/lote/detalhe/204467", " Vassoura Varredora Motorizada COMAC ( necessita de reparos)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=HYPERLINK("https://rossileiloes.com.br/lote/detalhe/204468", "113")</f>
      </c>
      <c r="B116" s="4" t="s">
        <f>=HYPERLINK("https://rossileiloes.com.br/lote/detalhe/204468", " Rosca Transportadora Helicoidal de INOX 304. Medidas 9 metros de comprimento, 50 cm de diâmetro. Peso aproximado 2500 Kgs. Com acessórios conforme fotos")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=HYPERLINK("https://rossileiloes.com.br/lote/detalhe/204473", "114")</f>
      </c>
      <c r="B117" s="4" t="s">
        <f>=HYPERLINK("https://rossileiloes.com.br/lote/detalhe/204473", " Exaustor Soprador MZ VP 560/P 3300 rpm trifásico 220/380 v 4,6 kw ( 6 cv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=HYPERLINK("https://rossileiloes.com.br/lote/detalhe/204470", "116")</f>
      </c>
      <c r="B118" s="4" t="s">
        <f>=HYPERLINK("https://rossileiloes.com.br/lote/detalhe/204470", "[ VÍDEO ] Motoniveladora (PATROLA) New Holland Modelo FG85/ Ano 95 TRANSMISSÃO 28000/06 Pneus novos")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135.000,00</t>
        </is>
      </c>
      <c r="F118" s="4" t="inlineStr">
        <is>
          <t>750.00</t>
        </is>
      </c>
    </row>
    <row collapsed="false" customFormat="false" customHeight="false" hidden="false" ht="12.1" outlineLevel="0" r="119">
      <c r="A119" s="5" t="s">
        <f>=HYPERLINK("https://rossileiloes.com.br/lote/detalhe/204471", "117")</f>
      </c>
      <c r="B119" s="4" t="s">
        <f>=HYPERLINK("https://rossileiloes.com.br/lote/detalhe/204471", "[ VÍDEO ] Aprox. 10 unidades - Válvulas Industriais diversas")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=HYPERLINK("https://rossileiloes.com.br/lote/detalhe/204480", "118")</f>
      </c>
      <c r="B120" s="4" t="s">
        <f>=HYPERLINK("https://rossileiloes.com.br/lote/detalhe/204480", " 09 unidades - Buchas p/ Rolamentos Eixo 340 mm Modelo GGL HM 3172")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2.800,00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=HYPERLINK("https://rossileiloes.com.br/lote/detalhe/204474", "119")</f>
      </c>
      <c r="B121" s="4" t="s">
        <f>=HYPERLINK("https://rossileiloes.com.br/lote/detalhe/204474", " [ LANCES POR UNIDADE ] 50 unidades - Dormentes de concreto ferroviário. Aprox. 280 kgs. Medidas: 2200x300x280 mm. Para Arrimo, Contenção, Cerca e outros fins.")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35,00</t>
        </is>
      </c>
      <c r="F121" s="4" t="inlineStr">
        <is>
          <t>0.50</t>
        </is>
      </c>
    </row>
    <row collapsed="false" customFormat="false" customHeight="false" hidden="false" ht="12.1" outlineLevel="0" r="122">
      <c r="A122" s="5" t="s">
        <f>=HYPERLINK("https://rossileiloes.com.br/lote/detalhe/204479", "120")</f>
      </c>
      <c r="B122" s="4" t="s">
        <f>=HYPERLINK("https://rossileiloes.com.br/lote/detalhe/204479", " [ LANCES POR UNIDADE ] 100 unidades - Dormentes de concreto ferroviário. Aprox. 280 kgs. Medidas: 2200x300x280 mm. Para Arrimo, Contenção, Cerca e outros fins.")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35,00</t>
        </is>
      </c>
      <c r="F122" s="4" t="inlineStr">
        <is>
          <t>0.50</t>
        </is>
      </c>
    </row>
    <row collapsed="false" customFormat="false" customHeight="false" hidden="false" ht="12.1" outlineLevel="0" r="123">
      <c r="A123" s="5" t="s">
        <f>=HYPERLINK("https://rossileiloes.com.br/lote/detalhe/204475", "121")</f>
      </c>
      <c r="B123" s="4" t="s">
        <f>=HYPERLINK("https://rossileiloes.com.br/lote/detalhe/204475", " [ LANCES POR UNIDADE ] 150 unidades - Dormentes de concreto ferroviário. Aprox. 280 kgs. Medidas: 2200x300x280 mm. Para Arrimo, Contenção, Cerca e outros fins.")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35,00</t>
        </is>
      </c>
      <c r="F123" s="4" t="inlineStr">
        <is>
          <t>0.50</t>
        </is>
      </c>
    </row>
    <row collapsed="false" customFormat="false" customHeight="false" hidden="false" ht="12.1" outlineLevel="0" r="124">
      <c r="A124" s="5" t="s">
        <f>=HYPERLINK("https://rossileiloes.com.br/lote/detalhe/204477", "122")</f>
      </c>
      <c r="B124" s="4" t="s">
        <f>=HYPERLINK("https://rossileiloes.com.br/lote/detalhe/204477", " [ LANCES POR UNIDADE ] 200 unidades - Dormentes de concreto ferroviário. Aprox. 280 kgs. Medidas: 2200x300x280 mm. Para Arrimo, Contenção, Cerca e outros fins.")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35,00</t>
        </is>
      </c>
      <c r="F124" s="4" t="inlineStr">
        <is>
          <t>0.50</t>
        </is>
      </c>
    </row>
    <row collapsed="false" customFormat="false" customHeight="false" hidden="false" ht="12.1" outlineLevel="0" r="125">
      <c r="A125" s="5" t="s">
        <f>=HYPERLINK("https://rossileiloes.com.br/lote/detalhe/204476", "124")</f>
      </c>
      <c r="B125" s="4" t="s">
        <f>=HYPERLINK("https://rossileiloes.com.br/lote/detalhe/204476", " Serra FRANHO S/500 VAI E VEM , com motor 2 cv trifásico  Acompanha lâmina de serra")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=HYPERLINK("https://rossileiloes.com.br/lote/detalhe/204478", "125")</f>
      </c>
      <c r="B126" s="4" t="s">
        <f>=HYPERLINK("https://rossileiloes.com.br/lote/detalhe/204478", " Gerador de energia HONDA EP 4000 120/240 v Monofásico ( necessita de reparos)")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=HYPERLINK("https://rossileiloes.com.br/lote/detalhe/204484", "126")</f>
      </c>
      <c r="B127" s="4" t="s">
        <f>=HYPERLINK("https://rossileiloes.com.br/lote/detalhe/204484", " Túnel de encolhimento para garrafas PET - Equipamento funcionando")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350.00</t>
        </is>
      </c>
    </row>
    <row collapsed="false" customFormat="false" customHeight="false" hidden="false" ht="12.1" outlineLevel="0" r="128">
      <c r="A128" s="5" t="s">
        <f>=HYPERLINK("https://rossileiloes.com.br/lote/detalhe/204486", "127")</f>
      </c>
      <c r="B128" s="4" t="s">
        <f>=HYPERLINK("https://rossileiloes.com.br/lote/detalhe/204486", " Redutor de velocidade TRANSMOTECNICA Redução 1:31,50")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350.00</t>
        </is>
      </c>
    </row>
    <row collapsed="false" customFormat="false" customHeight="false" hidden="false" ht="12.1" outlineLevel="0" r="129">
      <c r="A129" s="5" t="s">
        <f>=HYPERLINK("https://rossileiloes.com.br/lote/detalhe/204482", "128")</f>
      </c>
      <c r="B129" s="4" t="s">
        <f>=HYPERLINK("https://rossileiloes.com.br/lote/detalhe/204482", " Redutor de velocidade com redução de 1:125 para motor de 60 cv. REVISADO")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350.00</t>
        </is>
      </c>
    </row>
    <row collapsed="false" customFormat="false" customHeight="false" hidden="false" ht="12.1" outlineLevel="0" r="130">
      <c r="A130" s="5" t="s">
        <f>=HYPERLINK("https://rossileiloes.com.br/lote/detalhe/204481", "129")</f>
      </c>
      <c r="B130" s="4" t="s">
        <f>=HYPERLINK("https://rossileiloes.com.br/lote/detalhe/204481", " Redutor de velocidade SEW EURODRIVE Redução de 1:30 para motor de 30 cv. REVISADO")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350.00</t>
        </is>
      </c>
    </row>
    <row collapsed="false" customFormat="false" customHeight="false" hidden="false" ht="12.1" outlineLevel="0" r="131">
      <c r="A131" s="5" t="s">
        <f>=HYPERLINK("https://rossileiloes.com.br/lote/detalhe/204483", "130")</f>
      </c>
      <c r="B131" s="4" t="s">
        <f>=HYPERLINK("https://rossileiloes.com.br/lote/detalhe/204483", " Garra Sucateira Hidráulica com 5 garras. Funcionando")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15.000,00</t>
        </is>
      </c>
      <c r="F131" s="4" t="inlineStr">
        <is>
          <t>650.00</t>
        </is>
      </c>
    </row>
    <row collapsed="false" customFormat="false" customHeight="false" hidden="false" ht="12.1" outlineLevel="0" r="132">
      <c r="A132" s="5" t="s">
        <f>=HYPERLINK("https://rossileiloes.com.br/lote/detalhe/204485", "131")</f>
      </c>
      <c r="B132" s="4" t="s">
        <f>=HYPERLINK("https://rossileiloes.com.br/lote/detalhe/204485", " Extrusora para Grãos ALLIANCE. Modelo ALPE 500 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750.00</t>
        </is>
      </c>
    </row>
    <row collapsed="false" customFormat="false" customHeight="false" hidden="false" ht="12.1" outlineLevel="0" r="133">
      <c r="A133" s="5" t="s">
        <f>=HYPERLINK("https://rossileiloes.com.br/lote/detalhe/204492", "132")</f>
      </c>
      <c r="B133" s="4" t="s">
        <f>=HYPERLINK("https://rossileiloes.com.br/lote/detalhe/204492", " Misturador de produtos Dimensões 0.90x1,82x0,94 - 1,45 m3 Da pra produzir 6,00 a 8,00 ton / hora - Sistema de baleada.")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28.000,00</t>
        </is>
      </c>
      <c r="F133" s="4" t="inlineStr">
        <is>
          <t>450.00</t>
        </is>
      </c>
    </row>
    <row collapsed="false" customFormat="false" customHeight="false" hidden="false" ht="12.1" outlineLevel="0" r="134">
      <c r="A134" s="5" t="s">
        <f>=HYPERLINK("https://rossileiloes.com.br/lote/detalhe/204493", "133")</f>
      </c>
      <c r="B134" s="4" t="s">
        <f>=HYPERLINK("https://rossileiloes.com.br/lote/detalhe/204493", " Moinho de BOLA contínuo com Revestimento de Borracha  Redutor Falk 1:4.483 de redução  1,70x1,50 metros ( dimensões)")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120.000,00</t>
        </is>
      </c>
      <c r="F134" s="4" t="inlineStr">
        <is>
          <t>750.00</t>
        </is>
      </c>
    </row>
    <row collapsed="false" customFormat="false" customHeight="false" hidden="false" ht="12.1" outlineLevel="0" r="135">
      <c r="A135" s="5" t="s">
        <f>=HYPERLINK("https://rossileiloes.com.br/lote/detalhe/204495", "134")</f>
      </c>
      <c r="B135" s="4" t="s">
        <f>=HYPERLINK("https://rossileiloes.com.br/lote/detalhe/204495", " 04 unidades - Rolos de ponte rolante, servem também p secador diversos, peneira Rotativa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3.800,00</t>
        </is>
      </c>
      <c r="F135" s="4" t="inlineStr">
        <is>
          <t>350.00</t>
        </is>
      </c>
    </row>
    <row collapsed="false" customFormat="false" customHeight="false" hidden="false" ht="12.1" outlineLevel="0" r="136">
      <c r="A136" s="5" t="s">
        <f>=HYPERLINK("https://rossileiloes.com.br/lote/detalhe/204491", "135")</f>
      </c>
      <c r="B136" s="4" t="s">
        <f>=HYPERLINK("https://rossileiloes.com.br/lote/detalhe/204491", " Pá Carregadeira CATERPILLAR Mod. 924 G ANO 2007 Motor novo revisado  Necessita de revisão na elétrica  Painel e módulos no equipamento")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180.000,00</t>
        </is>
      </c>
      <c r="F136" s="4" t="inlineStr">
        <is>
          <t>750.00</t>
        </is>
      </c>
    </row>
    <row collapsed="false" customFormat="false" customHeight="false" hidden="false" ht="12.1" outlineLevel="0" r="137">
      <c r="A137" s="5" t="s">
        <f>=HYPERLINK("https://rossileiloes.com.br/lote/detalhe/204487", "136")</f>
      </c>
      <c r="B137" s="4" t="s">
        <f>=HYPERLINK("https://rossileiloes.com.br/lote/detalhe/204487", " 22 unidades no LOTE com peso aproximado total de 12100 kgs - Cilindros de ROTOGRAVURA CROMADOS P/ indústria Papeleira nas seguintes medidas:2300 mm comprimento 400 mm diâmetro 550 kgs aproximado cada ( conforme marcado na peça)")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5,50</t>
        </is>
      </c>
      <c r="F137" s="4" t="inlineStr">
        <is>
          <t>0.50</t>
        </is>
      </c>
    </row>
    <row collapsed="false" customFormat="false" customHeight="false" hidden="false" ht="12.1" outlineLevel="0" r="138">
      <c r="A138" s="5" t="s">
        <f>=HYPERLINK("https://rossileiloes.com.br/lote/detalhe/204488", "137")</f>
      </c>
      <c r="B138" s="4" t="s">
        <f>=HYPERLINK("https://rossileiloes.com.br/lote/detalhe/204488", " Tanque p Abastecimento de combustíveis, 10 mil litros capacidade, completo com bomba de engrenagem/motor e mangueiras de abastecimento, SEMINOVO")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28.000,00</t>
        </is>
      </c>
      <c r="F138" s="4" t="inlineStr">
        <is>
          <t>3350.00</t>
        </is>
      </c>
    </row>
    <row collapsed="false" customFormat="false" customHeight="false" hidden="false" ht="12.1" outlineLevel="0" r="139">
      <c r="A139" s="5" t="s">
        <f>=HYPERLINK("https://rossileiloes.com.br/lote/detalhe/204489", "138")</f>
      </c>
      <c r="B139" s="4" t="s">
        <f>=HYPERLINK("https://rossileiloes.com.br/lote/detalhe/204489", " Retroescavadeira Hyundai H940C ano 2014 operacional Funcionando")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160.000,00</t>
        </is>
      </c>
      <c r="F139" s="4" t="inlineStr">
        <is>
          <t>750.00</t>
        </is>
      </c>
    </row>
    <row collapsed="false" customFormat="false" customHeight="false" hidden="false" ht="12.1" outlineLevel="0" r="140">
      <c r="A140" s="5" t="s">
        <f>=HYPERLINK("https://rossileiloes.com.br/lote/detalhe/204494", "139")</f>
      </c>
      <c r="B140" s="4" t="s">
        <f>=HYPERLINK("https://rossileiloes.com.br/lote/detalhe/204494", " 20 unidades - Curvas schedule 40 raio Longo 6”")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3.600,00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=HYPERLINK("https://rossileiloes.com.br/lote/detalhe/204490", "140")</f>
      </c>
      <c r="B141" s="4" t="s">
        <f>=HYPERLINK("https://rossileiloes.com.br/lote/detalhe/204490", " Transformador 30 KVA HEVT-DUTY T2H30S 480 v 208/120")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=HYPERLINK("https://rossileiloes.com.br/lote/detalhe/204496", "141")</f>
      </c>
      <c r="B142" s="4" t="s">
        <f>=HYPERLINK("https://rossileiloes.com.br/lote/detalhe/204496", " 02 unidades - Mancais SKF SSNHD 530 com rolamentos completo")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2026-06-05T23:12:12.00Z</dcterms:created>
  <dc:creator>Tellks Tecnologia</dc:creator>
  <cp:revision>0</cp:revision>
</cp:coreProperties>
</file>