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=HYPERLINK("https://rossileiloes.com.br/lote/detalhe/209131", "100")</f>
      </c>
      <c r="B11" s="4" t="s">
        <f>=HYPERLINK("https://rossileiloes.com.br/lote/detalhe/209131", "PONTE ROLANTE; CAP. 6.3 TON. - VÃO: 3,0 M")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=HYPERLINK("https://rossileiloes.com.br/lote/detalhe/209043", "101")</f>
      </c>
      <c r="B12" s="4" t="s">
        <f>=HYPERLINK("https://rossileiloes.com.br/lote/detalhe/209043",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=HYPERLINK("https://rossileiloes.com.br/lote/detalhe/209045", "102")</f>
      </c>
      <c r="B13" s="4" t="s">
        <f>=HYPERLINK("https://rossileiloes.com.br/lote/detalhe/209045",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=HYPERLINK("https://rossileiloes.com.br/lote/detalhe/209047", "103")</f>
      </c>
      <c r="B14" s="4" t="s">
        <f>=HYPERLINK("https://rossileiloes.com.br/lote/detalhe/209047", " BOMBA POSITIVA 6"; C/ MOTOR DE 20 CV")</f>
      </c>
      <c r="C14" s="4" t="inlineStr">
        <is>
          <t>Vendido</t>
        </is>
      </c>
      <c r="D14" s="4" t="inlineStr">
        <is>
          <t>2</t>
        </is>
      </c>
      <c r="E14" s="5" t="inlineStr">
        <is>
          <t>14.000,00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=HYPERLINK("https://rossileiloes.com.br/lote/detalhe/209060", "104")</f>
      </c>
      <c r="B15" s="4" t="s">
        <f>=HYPERLINK("https://rossileiloes.com.br/lote/detalhe/209060",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=HYPERLINK("https://rossileiloes.com.br/lote/detalhe/209046", "105")</f>
      </c>
      <c r="B16" s="4" t="s">
        <f>=HYPERLINK("https://rossileiloes.com.br/lote/detalhe/209046",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=HYPERLINK("https://rossileiloes.com.br/lote/detalhe/209051", "106")</f>
      </c>
      <c r="B17" s="4" t="s">
        <f>=HYPERLINK("https://rossileiloes.com.br/lote/detalhe/209051",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=HYPERLINK("https://rossileiloes.com.br/lote/detalhe/209049", "107")</f>
      </c>
      <c r="B18" s="4" t="s">
        <f>=HYPERLINK("https://rossileiloes.com.br/lote/detalhe/209049",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=HYPERLINK("https://rossileiloes.com.br/lote/detalhe/209056", "108")</f>
      </c>
      <c r="B19" s="4" t="s">
        <f>=HYPERLINK("https://rossileiloes.com.br/lote/detalhe/209056",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=HYPERLINK("https://rossileiloes.com.br/lote/detalhe/209057", "109")</f>
      </c>
      <c r="B20" s="4" t="s">
        <f>=HYPERLINK("https://rossileiloes.com.br/lote/detalhe/209057",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=HYPERLINK("https://rossileiloes.com.br/lote/detalhe/209052", "110")</f>
      </c>
      <c r="B21" s="4" t="s">
        <f>=HYPERLINK("https://rossileiloes.com.br/lote/detalhe/209052", " TALHA ELÉTRICA C/ MOTOR DE 15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700.00</t>
        </is>
      </c>
    </row>
    <row collapsed="false" customFormat="false" customHeight="false" hidden="false" ht="12.1" outlineLevel="0" r="22">
      <c r="A22" s="5" t="s">
        <f>=HYPERLINK("https://rossileiloes.com.br/lote/detalhe/209050", "111")</f>
      </c>
      <c r="B22" s="4" t="s">
        <f>=HYPERLINK("https://rossileiloes.com.br/lote/detalhe/209050", " ROSCA TRANSPORTADORA 10" EM AÇO CARBONO, COMPR. 5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3.600,00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=HYPERLINK("https://rossileiloes.com.br/lote/detalhe/209054", "112")</f>
      </c>
      <c r="B23" s="4" t="s">
        <f>=HYPERLINK("https://rossileiloes.com.br/lote/detalhe/209054",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=HYPERLINK("https://rossileiloes.com.br/lote/detalhe/209062", "113")</f>
      </c>
      <c r="B24" s="4" t="s">
        <f>=HYPERLINK("https://rossileiloes.com.br/lote/detalhe/209062",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=HYPERLINK("https://rossileiloes.com.br/lote/detalhe/209053", "114")</f>
      </c>
      <c r="B25" s="4" t="s">
        <f>=HYPERLINK("https://rossileiloes.com.br/lote/detalhe/209053",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=HYPERLINK("https://rossileiloes.com.br/lote/detalhe/209048", "115")</f>
      </c>
      <c r="B26" s="4" t="s">
        <f>=HYPERLINK("https://rossileiloes.com.br/lote/detalhe/209048",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=HYPERLINK("https://rossileiloes.com.br/lote/detalhe/209061", "116")</f>
      </c>
      <c r="B27" s="4" t="s">
        <f>=HYPERLINK("https://rossileiloes.com.br/lote/detalhe/209061",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=HYPERLINK("https://rossileiloes.com.br/lote/detalhe/209065", "117")</f>
      </c>
      <c r="B28" s="4" t="s">
        <f>=HYPERLINK("https://rossileiloes.com.br/lote/detalhe/209065",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=HYPERLINK("https://rossileiloes.com.br/lote/detalhe/209059", "118")</f>
      </c>
      <c r="B29" s="4" t="s">
        <f>=HYPERLINK("https://rossileiloes.com.br/lote/detalhe/209059", " ELEVADOR MANUAL ZELOSO; CAP. 1000 KG")</f>
      </c>
      <c r="C29" s="4" t="inlineStr">
        <is>
          <t>Vendido</t>
        </is>
      </c>
      <c r="D29" s="4" t="inlineStr">
        <is>
          <t>4</t>
        </is>
      </c>
      <c r="E29" s="5" t="inlineStr">
        <is>
          <t>4.000,00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=HYPERLINK("https://rossileiloes.com.br/lote/detalhe/209055", "119")</f>
      </c>
      <c r="B30" s="4" t="s">
        <f>=HYPERLINK("https://rossileiloes.com.br/lote/detalhe/209055", " TALHA PONTEMAC")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400.00</t>
        </is>
      </c>
    </row>
    <row collapsed="false" customFormat="false" customHeight="false" hidden="false" ht="12.1" outlineLevel="0" r="31">
      <c r="A31" s="5" t="s">
        <f>=HYPERLINK("https://rossileiloes.com.br/lote/detalhe/209064", "120")</f>
      </c>
      <c r="B31" s="4" t="s">
        <f>=HYPERLINK("https://rossileiloes.com.br/lote/detalhe/209064", " DOBRADEIRA; COMP. 2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=HYPERLINK("https://rossileiloes.com.br/lote/detalhe/209044", "123")</f>
      </c>
      <c r="B32" s="4" t="s">
        <f>=HYPERLINK("https://rossileiloes.com.br/lote/detalhe/209044", " FILTRO-PRENSA EM AÇO CARBONO; COMP.: 2400 MM; C/ PLACAS 600x600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10.800,00</t>
        </is>
      </c>
      <c r="F32" s="4" t="inlineStr">
        <is>
          <t>1200.00</t>
        </is>
      </c>
    </row>
    <row collapsed="false" customFormat="false" customHeight="false" hidden="false" ht="12.1" outlineLevel="0" r="33">
      <c r="A33" s="5" t="s">
        <f>=HYPERLINK("https://rossileiloes.com.br/lote/detalhe/209068", "124")</f>
      </c>
      <c r="B33" s="4" t="s">
        <f>=HYPERLINK("https://rossileiloes.com.br/lote/detalhe/209068", " UNIDADE HIDRÁULICA; C/ MOTOR DE 10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400.00</t>
        </is>
      </c>
    </row>
    <row collapsed="false" customFormat="false" customHeight="false" hidden="false" ht="12.1" outlineLevel="0" r="34">
      <c r="A34" s="5" t="s">
        <f>=HYPERLINK("https://rossileiloes.com.br/lote/detalhe/209067", "125")</f>
      </c>
      <c r="B34" s="4" t="s">
        <f>=HYPERLINK("https://rossileiloes.com.br/lote/detalhe/209067", " SERRA DE FITA MR-270")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=HYPERLINK("https://rossileiloes.com.br/lote/detalhe/209072", "126")</f>
      </c>
      <c r="B35" s="4" t="s">
        <f>=HYPERLINK("https://rossileiloes.com.br/lote/detalhe/209072",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=HYPERLINK("https://rossileiloes.com.br/lote/detalhe/209069", "127")</f>
      </c>
      <c r="B36" s="4" t="s">
        <f>=HYPERLINK("https://rossileiloes.com.br/lote/detalhe/209069",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=HYPERLINK("https://rossileiloes.com.br/lote/detalhe/209089", "129")</f>
      </c>
      <c r="B37" s="4" t="s">
        <f>=HYPERLINK("https://rossileiloes.com.br/lote/detalhe/209089",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=HYPERLINK("https://rossileiloes.com.br/lote/detalhe/209071", "130")</f>
      </c>
      <c r="B38" s="4" t="s">
        <f>=HYPERLINK("https://rossileiloes.com.br/lote/detalhe/209071",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=HYPERLINK("https://rossileiloes.com.br/lote/detalhe/209073", "131")</f>
      </c>
      <c r="B39" s="4" t="s">
        <f>=HYPERLINK("https://rossileiloes.com.br/lote/detalhe/209073",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=HYPERLINK("https://rossileiloes.com.br/lote/detalhe/209079", "132")</f>
      </c>
      <c r="B40" s="4" t="s">
        <f>=HYPERLINK("https://rossileiloes.com.br/lote/detalhe/209079",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=HYPERLINK("https://rossileiloes.com.br/lote/detalhe/209085", "133")</f>
      </c>
      <c r="B41" s="4" t="s">
        <f>=HYPERLINK("https://rossileiloes.com.br/lote/detalhe/209085",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=HYPERLINK("https://rossileiloes.com.br/lote/detalhe/209075", "134")</f>
      </c>
      <c r="B42" s="4" t="s">
        <f>=HYPERLINK("https://rossileiloes.com.br/lote/detalhe/209075",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=HYPERLINK("https://rossileiloes.com.br/lote/detalhe/209078", "135")</f>
      </c>
      <c r="B43" s="4" t="s">
        <f>=HYPERLINK("https://rossileiloes.com.br/lote/detalhe/209078",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=HYPERLINK("https://rossileiloes.com.br/lote/detalhe/209090", "136")</f>
      </c>
      <c r="B44" s="4" t="s">
        <f>=HYPERLINK("https://rossileiloes.com.br/lote/detalhe/209090",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=HYPERLINK("https://rossileiloes.com.br/lote/detalhe/209082", "137")</f>
      </c>
      <c r="B45" s="4" t="s">
        <f>=HYPERLINK("https://rossileiloes.com.br/lote/detalhe/209082",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=HYPERLINK("https://rossileiloes.com.br/lote/detalhe/209076", "138")</f>
      </c>
      <c r="B46" s="4" t="s">
        <f>=HYPERLINK("https://rossileiloes.com.br/lote/detalhe/209076",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=HYPERLINK("https://rossileiloes.com.br/lote/detalhe/209077", "139")</f>
      </c>
      <c r="B47" s="4" t="s">
        <f>=HYPERLINK("https://rossileiloes.com.br/lote/detalhe/209077",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=HYPERLINK("https://rossileiloes.com.br/lote/detalhe/209086", "140")</f>
      </c>
      <c r="B48" s="4" t="s">
        <f>=HYPERLINK("https://rossileiloes.com.br/lote/detalhe/209086",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=HYPERLINK("https://rossileiloes.com.br/lote/detalhe/209081", "141")</f>
      </c>
      <c r="B49" s="4" t="s">
        <f>=HYPERLINK("https://rossileiloes.com.br/lote/detalhe/209081",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=HYPERLINK("https://rossileiloes.com.br/lote/detalhe/209074", "142")</f>
      </c>
      <c r="B50" s="4" t="s">
        <f>=HYPERLINK("https://rossileiloes.com.br/lote/detalhe/209074",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=HYPERLINK("https://rossileiloes.com.br/lote/detalhe/209080", "143")</f>
      </c>
      <c r="B51" s="4" t="s">
        <f>=HYPERLINK("https://rossileiloes.com.br/lote/detalhe/209080",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=HYPERLINK("https://rossileiloes.com.br/lote/detalhe/209088", "144")</f>
      </c>
      <c r="B52" s="4" t="s">
        <f>=HYPERLINK("https://rossileiloes.com.br/lote/detalhe/209088",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=HYPERLINK("https://rossileiloes.com.br/lote/detalhe/209095", "145")</f>
      </c>
      <c r="B53" s="4" t="s">
        <f>=HYPERLINK("https://rossileiloes.com.br/lote/detalhe/209095",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=HYPERLINK("https://rossileiloes.com.br/lote/detalhe/209100", "146")</f>
      </c>
      <c r="B54" s="4" t="s">
        <f>=HYPERLINK("https://rossileiloes.com.br/lote/detalhe/209100", " PONTE ROLANTE; CAP. 1000 KG; COMP. 4,7 M")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400.00</t>
        </is>
      </c>
    </row>
    <row collapsed="false" customFormat="false" customHeight="false" hidden="false" ht="12.1" outlineLevel="0" r="55">
      <c r="A55" s="5" t="s">
        <f>=HYPERLINK("https://rossileiloes.com.br/lote/detalhe/209083", "147")</f>
      </c>
      <c r="B55" s="4" t="s">
        <f>=HYPERLINK("https://rossileiloes.com.br/lote/detalhe/209083", " SERRA DE FITA EM INOX BECCARO SF282N220")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=HYPERLINK("https://rossileiloes.com.br/lote/detalhe/209093", "148")</f>
      </c>
      <c r="B56" s="4" t="s">
        <f>=HYPERLINK("https://rossileiloes.com.br/lote/detalhe/209093", " ASPIRADOR DE PÓ INDUSTRIAL; C/ MOTOR DE 7,5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3.600,00</t>
        </is>
      </c>
      <c r="F56" s="4" t="inlineStr">
        <is>
          <t>400.00</t>
        </is>
      </c>
    </row>
    <row collapsed="false" customFormat="false" customHeight="false" hidden="false" ht="12.1" outlineLevel="0" r="57">
      <c r="A57" s="5" t="s">
        <f>=HYPERLINK("https://rossileiloes.com.br/lote/detalhe/209066", "149")</f>
      </c>
      <c r="B57" s="4" t="s">
        <f>=HYPERLINK("https://rossileiloes.com.br/lote/detalhe/209066", " SERRA DE FITA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300.00</t>
        </is>
      </c>
    </row>
    <row collapsed="false" customFormat="false" customHeight="false" hidden="false" ht="12.1" outlineLevel="0" r="58">
      <c r="A58" s="5" t="s">
        <f>=HYPERLINK("https://rossileiloes.com.br/lote/detalhe/209087", "150")</f>
      </c>
      <c r="B58" s="4" t="s">
        <f>=HYPERLINK("https://rossileiloes.com.br/lote/detalhe/209087", " ELEVADOR MANUAL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=HYPERLINK("https://rossileiloes.com.br/lote/detalhe/209092", "151")</f>
      </c>
      <c r="B59" s="4" t="s">
        <f>=HYPERLINK("https://rossileiloes.com.br/lote/detalhe/209092", " 3 BOMBAS CENTRÍFUGAS EM INOX KSB; C/ MOTOR DE 5 CV; Q: 1,5 M³/H")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10.800,00</t>
        </is>
      </c>
      <c r="F59" s="4" t="inlineStr">
        <is>
          <t>1200.00</t>
        </is>
      </c>
    </row>
    <row collapsed="false" customFormat="false" customHeight="false" hidden="false" ht="12.1" outlineLevel="0" r="60">
      <c r="A60" s="5" t="s">
        <f>=HYPERLINK("https://rossileiloes.com.br/lote/detalhe/209094", "152")</f>
      </c>
      <c r="B60" s="4" t="s">
        <f>=HYPERLINK("https://rossileiloes.com.br/lote/detalhe/209094", " 5 BOMBAS EH BOMBAS")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=HYPERLINK("https://rossileiloes.com.br/lote/detalhe/209091", "153")</f>
      </c>
      <c r="B61" s="4" t="s">
        <f>=HYPERLINK("https://rossileiloes.com.br/lote/detalhe/209091", " PLAINA LIMADORA INVICTA")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=HYPERLINK("https://rossileiloes.com.br/lote/detalhe/209096", "154")</f>
      </c>
      <c r="B62" s="4" t="s">
        <f>=HYPERLINK("https://rossileiloes.com.br/lote/detalhe/209096", " TROCADOR DE CALOR EM INOX ALFA LAVAL")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=HYPERLINK("https://rossileiloes.com.br/lote/detalhe/209084", "155")</f>
      </c>
      <c r="B63" s="4" t="s">
        <f>=HYPERLINK("https://rossileiloes.com.br/lote/detalhe/209084", " FILTRO-PRENSA EM AÇO CARBONO BOMAX; C/ PLACAS EM PP")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13.200,00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=HYPERLINK("https://rossileiloes.com.br/lote/detalhe/209108", "156")</f>
      </c>
      <c r="B64" s="4" t="s">
        <f>=HYPERLINK("https://rossileiloes.com.br/lote/detalhe/209108", " PALETEIRA ELÉTRICA CROWN MOD. 40GPM-4-12; CAP. 1200 KG; C/ BATERIA E S/ CARREGADOR")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3.600,00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=HYPERLINK("https://rossileiloes.com.br/lote/detalhe/209058", "157")</f>
      </c>
      <c r="B65" s="4" t="s">
        <f>=HYPERLINK("https://rossileiloes.com.br/lote/detalhe/209058", " OXIGENADOR EM FIBRA; C/ MOTOR DE 2 CV, RPM 1700")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=HYPERLINK("https://rossileiloes.com.br/lote/detalhe/209098", "158")</f>
      </c>
      <c r="B66" s="4" t="s">
        <f>=HYPERLINK("https://rossileiloes.com.br/lote/detalhe/209098", " GUINCHO C/ MOTOFREIO; C/ MOTOR DE 15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4.200,00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=HYPERLINK("https://rossileiloes.com.br/lote/detalhe/209107", "159")</f>
      </c>
      <c r="B67" s="4" t="s">
        <f>=HYPERLINK("https://rossileiloes.com.br/lote/detalhe/209107", " 3 EXPOSITORES REFRIGERADOS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5.400,00</t>
        </is>
      </c>
      <c r="F67" s="4" t="inlineStr">
        <is>
          <t>600.00</t>
        </is>
      </c>
    </row>
    <row collapsed="false" customFormat="false" customHeight="false" hidden="false" ht="12.1" outlineLevel="0" r="68">
      <c r="A68" s="5" t="s">
        <f>=HYPERLINK("https://rossileiloes.com.br/lote/detalhe/209097", "160")</f>
      </c>
      <c r="B68" s="4" t="s">
        <f>=HYPERLINK("https://rossileiloes.com.br/lote/detalhe/209097", " TROCADOR DE CALOR EM INOX ALFA LAVAL")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7.200,00</t>
        </is>
      </c>
      <c r="F68" s="4" t="inlineStr">
        <is>
          <t>800.00</t>
        </is>
      </c>
    </row>
    <row collapsed="false" customFormat="false" customHeight="false" hidden="false" ht="12.1" outlineLevel="0" r="69">
      <c r="A69" s="5" t="s">
        <f>=HYPERLINK("https://rossileiloes.com.br/lote/detalhe/209101", "162")</f>
      </c>
      <c r="B69" s="4" t="s">
        <f>=HYPERLINK("https://rossileiloes.com.br/lote/detalhe/209101", " 3 MOTOBOMBAS C/ MOTOR DE 30 CV E 2 MOTOBOMBAS C/ MOTOR DE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11.400,00</t>
        </is>
      </c>
      <c r="F69" s="4" t="inlineStr">
        <is>
          <t>1300.00</t>
        </is>
      </c>
    </row>
    <row collapsed="false" customFormat="false" customHeight="false" hidden="false" ht="12.1" outlineLevel="0" r="70">
      <c r="A70" s="5" t="s">
        <f>=HYPERLINK("https://rossileiloes.com.br/lote/detalhe/209111", "164")</f>
      </c>
      <c r="B70" s="4" t="s">
        <f>=HYPERLINK("https://rossileiloes.com.br/lote/detalhe/209111", " 2 MOTOBOMBAS; C/ MOTOR DE 30 CV, RPM 3510")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7.200,00</t>
        </is>
      </c>
      <c r="F70" s="4" t="inlineStr">
        <is>
          <t>800.00</t>
        </is>
      </c>
    </row>
    <row collapsed="false" customFormat="false" customHeight="false" hidden="false" ht="12.1" outlineLevel="0" r="71">
      <c r="A71" s="5" t="s">
        <f>=HYPERLINK("https://rossileiloes.com.br/lote/detalhe/209109", "165")</f>
      </c>
      <c r="B71" s="4" t="s">
        <f>=HYPERLINK("https://rossileiloes.com.br/lote/detalhe/209109", " MOTOBOMBA; C/ MOTOR DE 25 CV, RPM 1760")</f>
      </c>
      <c r="C71" s="4" t="inlineStr">
        <is>
          <t>Lote retirado</t>
        </is>
      </c>
      <c r="D71" s="4" t="inlineStr">
        <is>
          <t>2</t>
        </is>
      </c>
      <c r="E71" s="5" t="inlineStr">
        <is>
          <t>3.400,00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=HYPERLINK("https://rossileiloes.com.br/lote/detalhe/209099", "166")</f>
      </c>
      <c r="B72" s="4" t="s">
        <f>=HYPERLINK("https://rossileiloes.com.br/lote/detalhe/209099", " MOTOR WEG DE 100 CV, RPM 1750, 440 V; COM PÉ")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9.300,00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=HYPERLINK("https://rossileiloes.com.br/lote/detalhe/209104", "167")</f>
      </c>
      <c r="B73" s="4" t="s">
        <f>=HYPERLINK("https://rossileiloes.com.br/lote/detalhe/209104", " MOTOR WEG DE 100 CV, RPM 1750, 440 V; COM PÉ")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9.300,00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=HYPERLINK("https://rossileiloes.com.br/lote/detalhe/209105", "168")</f>
      </c>
      <c r="B74" s="4" t="s">
        <f>=HYPERLINK("https://rossileiloes.com.br/lote/detalhe/209105", " REDUTOR DE ATÉ 75 CV; RELAÇÃO 1:16")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1400.00</t>
        </is>
      </c>
    </row>
    <row collapsed="false" customFormat="false" customHeight="false" hidden="false" ht="12.1" outlineLevel="0" r="75">
      <c r="A75" s="5" t="s">
        <f>=HYPERLINK("https://rossileiloes.com.br/lote/detalhe/209106", "169")</f>
      </c>
      <c r="B75" s="4" t="s">
        <f>=HYPERLINK("https://rossileiloes.com.br/lote/detalhe/209106", " MOTOR WEG DE 125 CV, RPM 3750, 380/660 V")</f>
      </c>
      <c r="C75" s="4" t="inlineStr">
        <is>
          <t>Vendido</t>
        </is>
      </c>
      <c r="D75" s="4" t="inlineStr">
        <is>
          <t>2</t>
        </is>
      </c>
      <c r="E75" s="5" t="inlineStr">
        <is>
          <t>13.000,00</t>
        </is>
      </c>
      <c r="F75" s="4" t="inlineStr">
        <is>
          <t>1400.00</t>
        </is>
      </c>
    </row>
    <row collapsed="false" customFormat="false" customHeight="false" hidden="false" ht="12.1" outlineLevel="0" r="76">
      <c r="A76" s="5" t="s">
        <f>=HYPERLINK("https://rossileiloes.com.br/lote/detalhe/209119", "170")</f>
      </c>
      <c r="B76" s="4" t="s">
        <f>=HYPERLINK("https://rossileiloes.com.br/lote/detalhe/209119", " 2 MOTORREDUTORES SEW C/ MOTOR DE 6 CV E 1 MOTORREDUTOR SEW C/ MOTOR DE 7,5 CV")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4.700,00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=HYPERLINK("https://rossileiloes.com.br/lote/detalhe/209115", "171")</f>
      </c>
      <c r="B77" s="4" t="s">
        <f>=HYPERLINK("https://rossileiloes.com.br/lote/detalhe/209115", " REDUTOR BORGMAR ATÉ 150 CV; RELAÇÃO 1:31")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=HYPERLINK("https://rossileiloes.com.br/lote/detalhe/209103", "173")</f>
      </c>
      <c r="B78" s="4" t="s">
        <f>=HYPERLINK("https://rossileiloes.com.br/lote/detalhe/209103", " SERRA DE FITA RONEMAK MOD. 3/4; C/ MESA 300x300 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4.200,00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=HYPERLINK("https://rossileiloes.com.br/lote/detalhe/209113", "174")</f>
      </c>
      <c r="B79" s="4" t="s">
        <f>=HYPERLINK("https://rossileiloes.com.br/lote/detalhe/209113", " REDUTOR C/ MOTOR DE 15 CV; RELAÇÃO 1:139")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800.00</t>
        </is>
      </c>
    </row>
    <row collapsed="false" customFormat="false" customHeight="false" hidden="false" ht="12.1" outlineLevel="0" r="80">
      <c r="A80" s="5" t="s">
        <f>=HYPERLINK("https://rossileiloes.com.br/lote/detalhe/209110", "175")</f>
      </c>
      <c r="B80" s="4" t="s">
        <f>=HYPERLINK("https://rossileiloes.com.br/lote/detalhe/209110", " REDUTOR U-18; RELAÇÃO 1:60")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=HYPERLINK("https://rossileiloes.com.br/lote/detalhe/209118", "176")</f>
      </c>
      <c r="B81" s="4" t="s">
        <f>=HYPERLINK("https://rossileiloes.com.br/lote/detalhe/209118", " FURADEIRA FRESADORA KONE KFF 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13.200,00</t>
        </is>
      </c>
      <c r="F81" s="4" t="inlineStr">
        <is>
          <t>1500.00</t>
        </is>
      </c>
    </row>
    <row collapsed="false" customFormat="false" customHeight="false" hidden="false" ht="12.1" outlineLevel="0" r="82">
      <c r="A82" s="5" t="s">
        <f>=HYPERLINK("https://rossileiloes.com.br/lote/detalhe/209112", "177")</f>
      </c>
      <c r="B82" s="4" t="s">
        <f>=HYPERLINK("https://rossileiloes.com.br/lote/detalhe/209112", " BOMBA FAMAC C/ MOTOR DE 10 CV, RPM 3530")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400.00</t>
        </is>
      </c>
    </row>
    <row collapsed="false" customFormat="false" customHeight="false" hidden="false" ht="12.1" outlineLevel="0" r="83">
      <c r="A83" s="5" t="s">
        <f>=HYPERLINK("https://rossileiloes.com.br/lote/detalhe/209123", "178")</f>
      </c>
      <c r="B83" s="4" t="s">
        <f>=HYPERLINK("https://rossileiloes.com.br/lote/detalhe/209123", " REDUTOR FALK; RELAÇÃO 1:7")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=HYPERLINK("https://rossileiloes.com.br/lote/detalhe/209129", "180")</f>
      </c>
      <c r="B84" s="4" t="s">
        <f>=HYPERLINK("https://rossileiloes.com.br/lote/detalhe/209129", " AUTOCLAVE LUFERCO")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=HYPERLINK("https://rossileiloes.com.br/lote/detalhe/209117", "181")</f>
      </c>
      <c r="B85" s="4" t="s">
        <f>=HYPERLINK("https://rossileiloes.com.br/lote/detalhe/209117", " MUFLA")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=HYPERLINK("https://rossileiloes.com.br/lote/detalhe/209122", "182")</f>
      </c>
      <c r="B86" s="4" t="s">
        <f>=HYPERLINK("https://rossileiloes.com.br/lote/detalhe/209122", " ESMERIL")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=HYPERLINK("https://rossileiloes.com.br/lote/detalhe/209128", "184")</f>
      </c>
      <c r="B87" s="4" t="s">
        <f>=HYPERLINK("https://rossileiloes.com.br/lote/detalhe/209128", " TANQUE CILINDRICO VERTICAL EM AÇO CARBONO C/ SERPENTINA EM INOX; CAP. 30000 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1700.00</t>
        </is>
      </c>
    </row>
    <row collapsed="false" customFormat="false" customHeight="false" hidden="false" ht="12.1" outlineLevel="0" r="88">
      <c r="A88" s="5" t="s">
        <f>=HYPERLINK("https://rossileiloes.com.br/lote/detalhe/209125", "185")</f>
      </c>
      <c r="B88" s="4" t="s">
        <f>=HYPERLINK("https://rossileiloes.com.br/lote/detalhe/209125", " ROTULADORA PH-410")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5.400,00</t>
        </is>
      </c>
      <c r="F88" s="4" t="inlineStr">
        <is>
          <t>600.00</t>
        </is>
      </c>
    </row>
    <row collapsed="false" customFormat="false" customHeight="false" hidden="false" ht="12.1" outlineLevel="0" r="89">
      <c r="A89" s="5" t="s">
        <f>=HYPERLINK("https://rossileiloes.com.br/lote/detalhe/209124", "186")</f>
      </c>
      <c r="B89" s="4" t="s">
        <f>=HYPERLINK("https://rossileiloes.com.br/lote/detalhe/209124", " ESTEIRA EM AÇO INOX C/ MOTORREDUTOR")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3.600,00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=HYPERLINK("https://rossileiloes.com.br/lote/detalhe/209116", "191")</f>
      </c>
      <c r="B90" s="4" t="s">
        <f>=HYPERLINK("https://rossileiloes.com.br/lote/detalhe/209116", " GERADOR DE ÁGUA QUENTE")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21.000,00</t>
        </is>
      </c>
      <c r="F90" s="4" t="inlineStr">
        <is>
          <t>2500.00</t>
        </is>
      </c>
    </row>
    <row collapsed="false" customFormat="false" customHeight="false" hidden="false" ht="12.1" outlineLevel="0" r="91">
      <c r="A91" s="5" t="s">
        <f>=HYPERLINK("https://rossileiloes.com.br/lote/detalhe/209130", "192")</f>
      </c>
      <c r="B91" s="4" t="s">
        <f>=HYPERLINK("https://rossileiloes.com.br/lote/detalhe/209130", " 4 CABEÇOTES DE COMPRESSOR")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4.800,00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=HYPERLINK("https://rossileiloes.com.br/lote/detalhe/209127", "193")</f>
      </c>
      <c r="B92" s="4" t="s">
        <f>=HYPERLINK("https://rossileiloes.com.br/lote/detalhe/209127", " GUILHOTINA NEWTON")</f>
      </c>
      <c r="C92" s="4" t="inlineStr">
        <is>
          <t>Vendido</t>
        </is>
      </c>
      <c r="D92" s="4" t="inlineStr">
        <is>
          <t>2</t>
        </is>
      </c>
      <c r="E92" s="5" t="inlineStr">
        <is>
          <t>7.000,00</t>
        </is>
      </c>
      <c r="F92" s="4" t="inlineStr">
        <is>
          <t>700.00</t>
        </is>
      </c>
    </row>
    <row collapsed="false" customFormat="false" customHeight="false" hidden="false" ht="12.1" outlineLevel="0" r="93">
      <c r="A93" s="5" t="s">
        <f>=HYPERLINK("https://rossileiloes.com.br/lote/detalhe/209126", "194")</f>
      </c>
      <c r="B93" s="4" t="s">
        <f>=HYPERLINK("https://rossileiloes.com.br/lote/detalhe/209126", " SELADORA CYKLOP")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2.400,00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=HYPERLINK("https://rossileiloes.com.br/lote/detalhe/209121", "195")</f>
      </c>
      <c r="B94" s="4" t="s">
        <f>=HYPERLINK("https://rossileiloes.com.br/lote/detalhe/209121", " FILTRO DE MANGAS")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21.000,00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=HYPERLINK("https://rossileiloes.com.br/lote/detalhe/209120", "196")</f>
      </c>
      <c r="B95" s="4" t="s">
        <f>=HYPERLINK("https://rossileiloes.com.br/lote/detalhe/209120", " SERRA P/ METAIS COM ACIONAMENTO HIDRÁULICO")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4.800,00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