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=HYPERLINK("https://rossileiloes.com.br/lote/detalhe/222848", "000")</f>
      </c>
      <c r="B11" s="4" t="s">
        <f>=HYPERLINK("https://rossileiloes.com.br/lote/detalhe/222848", " TRATOR DE ESTEIRA CASE ANO 1969")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=HYPERLINK("https://rossileiloes.com.br/lote/detalhe/222750", "001")</f>
      </c>
      <c r="B12" s="4" t="s">
        <f>=HYPERLINK("https://rossileiloes.com.br/lote/detalhe/222750", " Motor 200 cv GE 4 polos 1780 rpm 440 v")</f>
      </c>
      <c r="C12" s="4" t="inlineStr">
        <is>
          <t>Vendido</t>
        </is>
      </c>
      <c r="D12" s="4" t="inlineStr">
        <is>
          <t>2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=HYPERLINK("https://rossileiloes.com.br/lote/detalhe/222748", "002")</f>
      </c>
      <c r="B13" s="4" t="s">
        <f>=HYPERLINK("https://rossileiloes.com.br/lote/detalhe/222748",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=HYPERLINK("https://rossileiloes.com.br/lote/detalhe/222739", "003")</f>
      </c>
      <c r="B14" s="4" t="s">
        <f>=HYPERLINK("https://rossileiloes.com.br/lote/detalhe/222739",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=HYPERLINK("https://rossileiloes.com.br/lote/detalhe/222839", "004")</f>
      </c>
      <c r="B15" s="4" t="s">
        <f>=HYPERLINK("https://rossileiloes.com.br/lote/detalhe/222839",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=HYPERLINK("https://rossileiloes.com.br/lote/detalhe/222735", "005")</f>
      </c>
      <c r="B16" s="4" t="s">
        <f>=HYPERLINK("https://rossileiloes.com.br/lote/detalhe/222735",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=HYPERLINK("https://rossileiloes.com.br/lote/detalhe/222799", "006")</f>
      </c>
      <c r="B17" s="4" t="s">
        <f>=HYPERLINK("https://rossileiloes.com.br/lote/detalhe/222799",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=HYPERLINK("https://rossileiloes.com.br/lote/detalhe/222840", "007")</f>
      </c>
      <c r="B18" s="4" t="s">
        <f>=HYPERLINK("https://rossileiloes.com.br/lote/detalhe/222840",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=HYPERLINK("https://rossileiloes.com.br/lote/detalhe/222800", "008")</f>
      </c>
      <c r="B19" s="4" t="s">
        <f>=HYPERLINK("https://rossileiloes.com.br/lote/detalhe/222800",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=HYPERLINK("https://rossileiloes.com.br/lote/detalhe/222756", "009")</f>
      </c>
      <c r="B20" s="4" t="s">
        <f>=HYPERLINK("https://rossileiloes.com.br/lote/detalhe/222756",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=HYPERLINK("https://rossileiloes.com.br/lote/detalhe/222734", "010")</f>
      </c>
      <c r="B21" s="4" t="s">
        <f>=HYPERLINK("https://rossileiloes.com.br/lote/detalhe/222734",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=HYPERLINK("https://rossileiloes.com.br/lote/detalhe/222729", "011")</f>
      </c>
      <c r="B22" s="4" t="s">
        <f>=HYPERLINK("https://rossileiloes.com.br/lote/detalhe/222729",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=HYPERLINK("https://rossileiloes.com.br/lote/detalhe/222733", "012")</f>
      </c>
      <c r="B23" s="4" t="s">
        <f>=HYPERLINK("https://rossileiloes.com.br/lote/detalhe/222733",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=HYPERLINK("https://rossileiloes.com.br/lote/detalhe/222751", "013")</f>
      </c>
      <c r="B24" s="4" t="s">
        <f>=HYPERLINK("https://rossileiloes.com.br/lote/detalhe/222751",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=HYPERLINK("https://rossileiloes.com.br/lote/detalhe/222736", "014")</f>
      </c>
      <c r="B25" s="4" t="s">
        <f>=HYPERLINK("https://rossileiloes.com.br/lote/detalhe/222736",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=HYPERLINK("https://rossileiloes.com.br/lote/detalhe/222731", "015")</f>
      </c>
      <c r="B26" s="4" t="s">
        <f>=HYPERLINK("https://rossileiloes.com.br/lote/detalhe/222731",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=HYPERLINK("https://rossileiloes.com.br/lote/detalhe/222749", "016")</f>
      </c>
      <c r="B27" s="4" t="s">
        <f>=HYPERLINK("https://rossileiloes.com.br/lote/detalhe/222749",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=HYPERLINK("https://rossileiloes.com.br/lote/detalhe/222727", "017")</f>
      </c>
      <c r="B28" s="4" t="s">
        <f>=HYPERLINK("https://rossileiloes.com.br/lote/detalhe/222727",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=HYPERLINK("https://rossileiloes.com.br/lote/detalhe/222842", "018")</f>
      </c>
      <c r="B29" s="4" t="s">
        <f>=HYPERLINK("https://rossileiloes.com.br/lote/detalhe/222842",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=HYPERLINK("https://rossileiloes.com.br/lote/detalhe/222744", "019")</f>
      </c>
      <c r="B30" s="4" t="s">
        <f>=HYPERLINK("https://rossileiloes.com.br/lote/detalhe/222744",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=HYPERLINK("https://rossileiloes.com.br/lote/detalhe/222757", "020")</f>
      </c>
      <c r="B31" s="4" t="s">
        <f>=HYPERLINK("https://rossileiloes.com.br/lote/detalhe/222757",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=HYPERLINK("https://rossileiloes.com.br/lote/detalhe/222755", "021")</f>
      </c>
      <c r="B32" s="4" t="s">
        <f>=HYPERLINK("https://rossileiloes.com.br/lote/detalhe/222755",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=HYPERLINK("https://rossileiloes.com.br/lote/detalhe/222801", "022")</f>
      </c>
      <c r="B33" s="4" t="s">
        <f>=HYPERLINK("https://rossileiloes.com.br/lote/detalhe/222801",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=HYPERLINK("https://rossileiloes.com.br/lote/detalhe/222728", "023")</f>
      </c>
      <c r="B34" s="4" t="s">
        <f>=HYPERLINK("https://rossileiloes.com.br/lote/detalhe/222728",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=HYPERLINK("https://rossileiloes.com.br/lote/detalhe/222841", "024")</f>
      </c>
      <c r="B35" s="4" t="s">
        <f>=HYPERLINK("https://rossileiloes.com.br/lote/detalhe/222841",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=HYPERLINK("https://rossileiloes.com.br/lote/detalhe/222746", "025")</f>
      </c>
      <c r="B36" s="4" t="s">
        <f>=HYPERLINK("https://rossileiloes.com.br/lote/detalhe/222746",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=HYPERLINK("https://rossileiloes.com.br/lote/detalhe/222743", "026")</f>
      </c>
      <c r="B37" s="4" t="s">
        <f>=HYPERLINK("https://rossileiloes.com.br/lote/detalhe/222743",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=HYPERLINK("https://rossileiloes.com.br/lote/detalhe/222831", "027")</f>
      </c>
      <c r="B38" s="4" t="s">
        <f>=HYPERLINK("https://rossileiloes.com.br/lote/detalhe/222831",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=HYPERLINK("https://rossileiloes.com.br/lote/detalhe/222753", "028")</f>
      </c>
      <c r="B39" s="4" t="s">
        <f>=HYPERLINK("https://rossileiloes.com.br/lote/detalhe/222753",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=HYPERLINK("https://rossileiloes.com.br/lote/detalhe/222845", "029")</f>
      </c>
      <c r="B40" s="4" t="s">
        <f>=HYPERLINK("https://rossileiloes.com.br/lote/detalhe/222845",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=HYPERLINK("https://rossileiloes.com.br/lote/detalhe/222754", "030")</f>
      </c>
      <c r="B41" s="4" t="s">
        <f>=HYPERLINK("https://rossileiloes.com.br/lote/detalhe/222754", " Triturador de milho Marca INCOMAGRI TIN-1 s/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=HYPERLINK("https://rossileiloes.com.br/lote/detalhe/222747", "031")</f>
      </c>
      <c r="B42" s="4" t="s">
        <f>=HYPERLINK("https://rossileiloes.com.br/lote/detalhe/222747",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=HYPERLINK("https://rossileiloes.com.br/lote/detalhe/222737", "032")</f>
      </c>
      <c r="B43" s="4" t="s">
        <f>=HYPERLINK("https://rossileiloes.com.br/lote/detalhe/222737",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=HYPERLINK("https://rossileiloes.com.br/lote/detalhe/222726", "033")</f>
      </c>
      <c r="B44" s="4" t="s">
        <f>=HYPERLINK("https://rossileiloes.com.br/lote/detalhe/222726",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=HYPERLINK("https://rossileiloes.com.br/lote/detalhe/222738", "034")</f>
      </c>
      <c r="B45" s="4" t="s">
        <f>=HYPERLINK("https://rossileiloes.com.br/lote/detalhe/222738",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=HYPERLINK("https://rossileiloes.com.br/lote/detalhe/222730", "035")</f>
      </c>
      <c r="B46" s="4" t="s">
        <f>=HYPERLINK("https://rossileiloes.com.br/lote/detalhe/222730",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=HYPERLINK("https://rossileiloes.com.br/lote/detalhe/222758", "036")</f>
      </c>
      <c r="B47" s="4" t="s">
        <f>=HYPERLINK("https://rossileiloes.com.br/lote/detalhe/222758",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=HYPERLINK("https://rossileiloes.com.br/lote/detalhe/222752", "037")</f>
      </c>
      <c r="B48" s="4" t="s">
        <f>=HYPERLINK("https://rossileiloes.com.br/lote/detalhe/222752",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=HYPERLINK("https://rossileiloes.com.br/lote/detalhe/222843", "038")</f>
      </c>
      <c r="B49" s="4" t="s">
        <f>=HYPERLINK("https://rossileiloes.com.br/lote/detalhe/222843",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=HYPERLINK("https://rossileiloes.com.br/lote/detalhe/222745", "039")</f>
      </c>
      <c r="B50" s="4" t="s">
        <f>=HYPERLINK("https://rossileiloes.com.br/lote/detalhe/222745", " Transformador 100 kVA ORTENG")</f>
      </c>
      <c r="C50" s="4" t="inlineStr">
        <is>
          <t>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=HYPERLINK("https://rossileiloes.com.br/lote/detalhe/222732", "040")</f>
      </c>
      <c r="B51" s="4" t="s">
        <f>=HYPERLINK("https://rossileiloes.com.br/lote/detalhe/222732",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=HYPERLINK("https://rossileiloes.com.br/lote/detalhe/222742", "041")</f>
      </c>
      <c r="B52" s="4" t="s">
        <f>=HYPERLINK("https://rossileiloes.com.br/lote/detalhe/222742",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=HYPERLINK("https://rossileiloes.com.br/lote/detalhe/222740", "042")</f>
      </c>
      <c r="B53" s="4" t="s">
        <f>=HYPERLINK("https://rossileiloes.com.br/lote/detalhe/222740",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=HYPERLINK("https://rossileiloes.com.br/lote/detalhe/222741", "043")</f>
      </c>
      <c r="B54" s="4" t="s">
        <f>=HYPERLINK("https://rossileiloes.com.br/lote/detalhe/222741",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=HYPERLINK("https://rossileiloes.com.br/lote/detalhe/222759", "044")</f>
      </c>
      <c r="B55" s="4" t="s">
        <f>=HYPERLINK("https://rossileiloes.com.br/lote/detalhe/222759",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=HYPERLINK("https://rossileiloes.com.br/lote/detalhe/222832", "045")</f>
      </c>
      <c r="B56" s="4" t="s">
        <f>=HYPERLINK("https://rossileiloes.com.br/lote/detalhe/222832",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=HYPERLINK("https://rossileiloes.com.br/lote/detalhe/222760", "046")</f>
      </c>
      <c r="B57" s="4" t="s">
        <f>=HYPERLINK("https://rossileiloes.com.br/lote/detalhe/222760",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=HYPERLINK("https://rossileiloes.com.br/lote/detalhe/222846", "047")</f>
      </c>
      <c r="B58" s="4" t="s">
        <f>=HYPERLINK("https://rossileiloes.com.br/lote/detalhe/222846",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=HYPERLINK("https://rossileiloes.com.br/lote/detalhe/222764", "048")</f>
      </c>
      <c r="B59" s="4" t="s">
        <f>=HYPERLINK("https://rossileiloes.com.br/lote/detalhe/222764",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=HYPERLINK("https://rossileiloes.com.br/lote/detalhe/222762", "049")</f>
      </c>
      <c r="B60" s="4" t="s">
        <f>=HYPERLINK("https://rossileiloes.com.br/lote/detalhe/222762",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=HYPERLINK("https://rossileiloes.com.br/lote/detalhe/222761", "050")</f>
      </c>
      <c r="B61" s="4" t="s">
        <f>=HYPERLINK("https://rossileiloes.com.br/lote/detalhe/222761",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=HYPERLINK("https://rossileiloes.com.br/lote/detalhe/222763", "051")</f>
      </c>
      <c r="B62" s="4" t="s">
        <f>=HYPERLINK("https://rossileiloes.com.br/lote/detalhe/222763",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=HYPERLINK("https://rossileiloes.com.br/lote/detalhe/222783", "052")</f>
      </c>
      <c r="B63" s="4" t="s">
        <f>=HYPERLINK("https://rossileiloes.com.br/lote/detalhe/222783", " Furadeira de coluna ( ANTIGA) funcionando perfeitamente; acionamento p: motor trifásico e Correia; Estrutura de ferro fundido")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=HYPERLINK("https://rossileiloes.com.br/lote/detalhe/222769", "053")</f>
      </c>
      <c r="B64" s="4" t="s">
        <f>=HYPERLINK("https://rossileiloes.com.br/lote/detalhe/222769",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=HYPERLINK("https://rossileiloes.com.br/lote/detalhe/222858", "054")</f>
      </c>
      <c r="B65" s="4" t="s">
        <f>=HYPERLINK("https://rossileiloes.com.br/lote/detalhe/222858", "[ VÍDEOS ] Triturador de FACAS com motor de 7,5 cv trifásico 400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=HYPERLINK("https://rossileiloes.com.br/lote/detalhe/222768", "055")</f>
      </c>
      <c r="B66" s="4" t="s">
        <f>=HYPERLINK("https://rossileiloes.com.br/lote/detalhe/222768", " 02 unidades - Rompedor de Escavadeira Hidráulica 1200/1500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=HYPERLINK("https://rossileiloes.com.br/lote/detalhe/222774", "056")</f>
      </c>
      <c r="B67" s="4" t="s">
        <f>=HYPERLINK("https://rossileiloes.com.br/lote/detalhe/222774", " Bomba d’água 10”x8” entrada e saída ( Motor indicado 60 cv 4 polos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450.00</t>
        </is>
      </c>
    </row>
    <row collapsed="false" customFormat="false" customHeight="false" hidden="false" ht="12.1" outlineLevel="0" r="68">
      <c r="A68" s="5" t="s">
        <f>=HYPERLINK("https://rossileiloes.com.br/lote/detalhe/222853", "057")</f>
      </c>
      <c r="B68" s="4" t="s">
        <f>=HYPERLINK("https://rossileiloes.com.br/lote/detalhe/222853", " Guincho p/ Construção Civil - Elevação 6 metros / Capacidade 300 kgs /Base 73x93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=HYPERLINK("https://rossileiloes.com.br/lote/detalhe/222833", "058")</f>
      </c>
      <c r="B69" s="4" t="s">
        <f>=HYPERLINK("https://rossileiloes.com.br/lote/detalhe/222833", "EMPILHADEIRA GOODSENSE MOD. FD35 -ANO 2012 -  3,5 TON.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=HYPERLINK("https://rossileiloes.com.br/lote/detalhe/222786", "059")</f>
      </c>
      <c r="B70" s="4" t="s">
        <f>=HYPERLINK("https://rossileiloes.com.br/lote/detalhe/222786", " Rolamento SKF (NOVO) 23248 CCK/W33 Marca SKF  240 mm interno  440 mm  160 mm  105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=HYPERLINK("https://rossileiloes.com.br/lote/detalhe/222788", "060")</f>
      </c>
      <c r="B71" s="4" t="s">
        <f>=HYPERLINK("https://rossileiloes.com.br/lote/detalhe/222788", "Aprox. 17 unidades - Válvulas Borboleta 4” SEDE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=HYPERLINK("https://rossileiloes.com.br/lote/detalhe/222767", "061")</f>
      </c>
      <c r="B72" s="4" t="s">
        <f>=HYPERLINK("https://rossileiloes.com.br/lote/detalhe/222767", " Tanque de aço carbono 10 m3 Médias 3,6x 1,80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=HYPERLINK("https://rossileiloes.com.br/lote/detalhe/222770", "062")</f>
      </c>
      <c r="B73" s="4" t="s">
        <f>=HYPERLINK("https://rossileiloes.com.br/lote/detalhe/222770", " Trator Valtra Valmet 985 Cabinado ; Ar condicionado; 110 cv ; ano 98 4x4 Kit PAD")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=HYPERLINK("https://rossileiloes.com.br/lote/detalhe/222765", "063")</f>
      </c>
      <c r="B74" s="4" t="s">
        <f>=HYPERLINK("https://rossileiloes.com.br/lote/detalhe/222765", " Caçamba Fora de Estrada 5 tons 3200x3700x5200")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=HYPERLINK("https://rossileiloes.com.br/lote/detalhe/222784", "064")</f>
      </c>
      <c r="B75" s="4" t="s">
        <f>=HYPERLINK("https://rossileiloes.com.br/lote/detalhe/222784", " Unidade Hidráulica FLUIPRESS 1500 litros ; Acompanha Bombas Hidráulicas; s/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=HYPERLINK("https://rossileiloes.com.br/lote/detalhe/222778", "065")</f>
      </c>
      <c r="B76" s="4" t="s">
        <f>=HYPERLINK("https://rossileiloes.com.br/lote/detalhe/222778", " Escarificador de patrola 140-B Ideal p trator esteira D-4 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=HYPERLINK("https://rossileiloes.com.br/lote/detalhe/222787", "066")</f>
      </c>
      <c r="B77" s="4" t="s">
        <f>=HYPERLINK("https://rossileiloes.com.br/lote/detalhe/222787", " Britador MARUMBY 20 ( 30x20) com Motoredutor de 10 cv trifásico")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=HYPERLINK("https://rossileiloes.com.br/lote/detalhe/222766", "067")</f>
      </c>
      <c r="B78" s="4" t="s">
        <f>=HYPERLINK("https://rossileiloes.com.br/lote/detalhe/222766", " Filtro regulador de pressão PARKER 1” P3YEA18GSABNHN")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=HYPERLINK("https://rossileiloes.com.br/lote/detalhe/222777", "068")</f>
      </c>
      <c r="B79" s="4" t="s">
        <f>=HYPERLINK("https://rossileiloes.com.br/lote/detalhe/222777", " 3 unidades - Lubrificador PARKER 1/2” ( novos)")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=HYPERLINK("https://rossileiloes.com.br/lote/detalhe/222780", "069")</f>
      </c>
      <c r="B80" s="4" t="s">
        <f>=HYPERLINK("https://rossileiloes.com.br/lote/detalhe/222780", " 02 unidades - Regulador de pressão 20 Bar PARKER 3568 2000S")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=HYPERLINK("https://rossileiloes.com.br/lote/detalhe/222771", "070")</f>
      </c>
      <c r="B81" s="4" t="s">
        <f>=HYPERLINK("https://rossileiloes.com.br/lote/detalhe/222771", " 03 unidades - Copo metálico p/ Filtro PARKER 4218")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=HYPERLINK("https://rossileiloes.com.br/lote/detalhe/222789", "071")</f>
      </c>
      <c r="B82" s="4" t="s">
        <f>=HYPERLINK("https://rossileiloes.com.br/lote/detalhe/222789", " Purgador Termodinâmico SPIRAX SARCO 1/2” 01 Pistão pneumático 63x160 mm Lote c/ 03 purgadores  01 pistão pneumático")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=HYPERLINK("https://rossileiloes.com.br/lote/detalhe/222781", "072")</f>
      </c>
      <c r="B83" s="4" t="s">
        <f>=HYPERLINK("https://rossileiloes.com.br/lote/detalhe/222781", " Tanque de aço INOX 304 Vaporizador encamisado 3000 mil litros capacidade 1500 kgs peso aproximado")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=HYPERLINK("https://rossileiloes.com.br/lote/detalhe/222782", "073")</f>
      </c>
      <c r="B84" s="4" t="s">
        <f>=HYPERLINK("https://rossileiloes.com.br/lote/detalhe/222782", " Motobomba KSB MEGABLOC 40-200R ; Motor 20 cv 220/380/440 3530 rpm Weg")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=HYPERLINK("https://rossileiloes.com.br/lote/detalhe/222775", "074")</f>
      </c>
      <c r="B85" s="4" t="s">
        <f>=HYPERLINK("https://rossileiloes.com.br/lote/detalhe/222775", " Empilhadeira a gás YALE LP 1479 capacidade 4,5 metros elevação Ano 2005")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41.750,00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=HYPERLINK("https://rossileiloes.com.br/lote/detalhe/222773", "075")</f>
      </c>
      <c r="B86" s="4" t="s">
        <f>=HYPERLINK("https://rossileiloes.com.br/lote/detalhe/222773", " Motor 20 cv trifásico Weg 4 polos 1750 rpm 220/380/440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=HYPERLINK("https://rossileiloes.com.br/lote/detalhe/222776", "076")</f>
      </c>
      <c r="B87" s="4" t="s">
        <f>=HYPERLINK("https://rossileiloes.com.br/lote/detalhe/222776", "[ VÍDEO ] Ponte Rolante. Comprimento total: 10,50. Altura e largura: 480x300. Sem a talha")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=HYPERLINK("https://rossileiloes.com.br/lote/detalhe/222857", "077")</f>
      </c>
      <c r="B88" s="4" t="s">
        <f>=HYPERLINK("https://rossileiloes.com.br/lote/detalhe/222857", " [ VÍDEO ] Transformador de Média Frequência Marca REXROTH - TRANSFORMER TYP - 7800201001668 (23 kg) S1P 76,50 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8.900,00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=HYPERLINK("https://rossileiloes.com.br/lote/detalhe/222844", "078")</f>
      </c>
      <c r="B89" s="4" t="s">
        <f>=HYPERLINK("https://rossileiloes.com.br/lote/detalhe/222844", "[ VÍDEO ] Peneira Rotativa p Areia/ Mineração/ Sucatas Ferrosa e Cavaco de madeiras. Medidas: 6000x1000. Acompanha redutor e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=HYPERLINK("https://rossileiloes.com.br/lote/detalhe/222785", "079")</f>
      </c>
      <c r="B90" s="4" t="s">
        <f>=HYPERLINK("https://rossileiloes.com.br/lote/detalhe/222785", " Bomba Dosadora de Diafragma ORLITA com 03 saídas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=HYPERLINK("https://rossileiloes.com.br/lote/detalhe/222855", "080")</f>
      </c>
      <c r="B91" s="4" t="s">
        <f>=HYPERLINK("https://rossileiloes.com.br/lote/detalhe/222855", "[ VÍDEO ] Máquina de Endireitar Arame/Tela de Alambrado Marca New Corte 2500 comprimento")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=HYPERLINK("https://rossileiloes.com.br/lote/detalhe/222772", "081")</f>
      </c>
      <c r="B92" s="4" t="s">
        <f>=HYPERLINK("https://rossileiloes.com.br/lote/detalhe/222772", " Compressor de ar DR-600 Ingersoll-Rand 125 Psi 750PCM Ano 1974 (Necessita de reparos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650.00</t>
        </is>
      </c>
    </row>
    <row collapsed="false" customFormat="false" customHeight="false" hidden="false" ht="12.1" outlineLevel="0" r="93">
      <c r="A93" s="5" t="s">
        <f>=HYPERLINK("https://rossileiloes.com.br/lote/detalhe/222779", "082")</f>
      </c>
      <c r="B93" s="4" t="s">
        <f>=HYPERLINK("https://rossileiloes.com.br/lote/detalhe/222779", " 02 unidades - Pulverizadores de Inox Pneumáticos com 50 bicos 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=HYPERLINK("https://rossileiloes.com.br/lote/detalhe/222790", "083")</f>
      </c>
      <c r="B94" s="4" t="s">
        <f>=HYPERLINK("https://rossileiloes.com.br/lote/detalhe/222790", " Moinho de Bolas 32 mil litros Medidas de 3,00 x 4,40 metros Acompanha motor de 100 cvRedutor de 1:49 Revestimento de sílica Sem carga de bolas")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=HYPERLINK("https://rossileiloes.com.br/lote/detalhe/222852", "084")</f>
      </c>
      <c r="B95" s="4" t="s">
        <f>=HYPERLINK("https://rossileiloes.com.br/lote/detalhe/222852", "[ VÍDEOS ] EMPILHADEIRA HYSTER 155 FORTIS 7 TON ANO 2014 DIESEL; TORRE 5,30  SEM DESLOCAMENTO DA TORRE; APROX. 550 HORAS (NÃO ACOMPANHA O EXTENSOR)")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=HYPERLINK("https://rossileiloes.com.br/lote/detalhe/222793", "085")</f>
      </c>
      <c r="B96" s="4" t="s">
        <f>=HYPERLINK("https://rossileiloes.com.br/lote/detalhe/222793", " Lixadeira de CINTA para Madeira. Motor 2 cv trifásico")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=HYPERLINK("https://rossileiloes.com.br/lote/detalhe/222794", "086")</f>
      </c>
      <c r="B97" s="4" t="s">
        <f>=HYPERLINK("https://rossileiloes.com.br/lote/detalhe/222794", " Lote contendo facas , contra facas , suporte de facas e parafusos de grande porte para picadores de madeira -.Aprox. 2.000 kgs")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550.00</t>
        </is>
      </c>
    </row>
    <row collapsed="false" customFormat="false" customHeight="false" hidden="false" ht="12.1" outlineLevel="0" r="98">
      <c r="A98" s="5" t="s">
        <f>=HYPERLINK("https://rossileiloes.com.br/lote/detalhe/222791", "087")</f>
      </c>
      <c r="B98" s="4" t="s">
        <f>=HYPERLINK("https://rossileiloes.com.br/lote/detalhe/222791", " 13 unidades - Lote de REDUTORES de velocidade com diversas reduções e tamanho")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=HYPERLINK("https://rossileiloes.com.br/lote/detalhe/222792", "089")</f>
      </c>
      <c r="B99" s="4" t="s">
        <f>=HYPERLINK("https://rossileiloes.com.br/lote/detalhe/222792",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=HYPERLINK("https://rossileiloes.com.br/lote/detalhe/222795", "090")</f>
      </c>
      <c r="B100" s="4" t="s">
        <f>=HYPERLINK("https://rossileiloes.com.br/lote/detalhe/222795", "[ VÍDEO ] Tanque AÇO INOX 304. Altura: 5,50 Altura. Diametro: 3,10. Aprox. 40 mil litros")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=HYPERLINK("https://rossileiloes.com.br/lote/detalhe/222796", "091")</f>
      </c>
      <c r="B101" s="4" t="s">
        <f>=HYPERLINK("https://rossileiloes.com.br/lote/detalhe/222796",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=HYPERLINK("https://rossileiloes.com.br/lote/detalhe/222847", "092")</f>
      </c>
      <c r="B102" s="4" t="s">
        <f>=HYPERLINK("https://rossileiloes.com.br/lote/detalhe/222847", "[ VÍDEOS ] Máquina de BLOCOS Automática/Hidraulica 14x19x39 mm de medida dos blocos")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=HYPERLINK("https://rossileiloes.com.br/lote/detalhe/222797", "093")</f>
      </c>
      <c r="B103" s="4" t="s">
        <f>=HYPERLINK("https://rossileiloes.com.br/lote/detalhe/222797",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=HYPERLINK("https://rossileiloes.com.br/lote/detalhe/222854", "094")</f>
      </c>
      <c r="B104" s="4" t="s">
        <f>=HYPERLINK("https://rossileiloes.com.br/lote/detalhe/222854", " Guilhotina Corte Chapas Marca Newton Capacidade de corte 2050x5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=HYPERLINK("https://rossileiloes.com.br/lote/detalhe/222798", "095")</f>
      </c>
      <c r="B105" s="4" t="s">
        <f>=HYPERLINK("https://rossileiloes.com.br/lote/detalhe/222798",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=HYPERLINK("https://rossileiloes.com.br/lote/detalhe/222725", "096")</f>
      </c>
      <c r="B106" s="4" t="s">
        <f>=HYPERLINK("https://rossileiloes.com.br/lote/detalhe/222725", "12 unidades - Portões ( NOVOS) de aço carbono com as seguintes medidas 2900x3530 mm cada.")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=HYPERLINK("https://rossileiloes.com.br/lote/detalhe/222849", "097")</f>
      </c>
      <c r="B107" s="4" t="s">
        <f>=HYPERLINK("https://rossileiloes.com.br/lote/detalhe/222849", "[ VÍDEO ] GERADOR DE ENERGIA 12 KVA DIESEL - FUNCIONANDO CONFORME FOTOS E VIDEO")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=HYPERLINK("https://rossileiloes.com.br/lote/detalhe/222807", "098")</f>
      </c>
      <c r="B108" s="4" t="s">
        <f>=HYPERLINK("https://rossileiloes.com.br/lote/detalhe/222807", "[ VÍDEO ] Peneira Rotativa p Areia c/ motor 20 cv 4 polos 220/380 - Redutor 1:35 H23 nas medidas de 6000x1500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=HYPERLINK("https://rossileiloes.com.br/lote/detalhe/222850", "099")</f>
      </c>
      <c r="B109" s="4" t="s">
        <f>=HYPERLINK("https://rossileiloes.com.br/lote/detalhe/222850", "[ VÍDEO ] Roscas transportadoras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=HYPERLINK("https://rossileiloes.com.br/lote/detalhe/222856", "100")</f>
      </c>
      <c r="B110" s="4" t="s">
        <f>=HYPERLINK("https://rossileiloes.com.br/lote/detalhe/222856", " Dobradeira de Chapas NEWTON Capacidade de dobra 2050 mm comprimento chapa 20/25 toneladas Ano 1994")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=HYPERLINK("https://rossileiloes.com.br/lote/detalhe/222860", "101")</f>
      </c>
      <c r="B111" s="4" t="s">
        <f>=HYPERLINK("https://rossileiloes.com.br/lote/detalhe/222860", "[ VÍDEO ] Dobradeira Hidráulica IMAG de chapas Marca IMAG Modelo PVM 30 40 Comprimento 3000 mm Ano 05/2005 Capacidade de dobra 3,2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=HYPERLINK("https://rossileiloes.com.br/lote/detalhe/222802", "102")</f>
      </c>
      <c r="B112" s="4" t="s">
        <f>=HYPERLINK("https://rossileiloes.com.br/lote/detalhe/222802", " Motobomba GRUNDFOS DANFOSS 20 cv 3528 rpm ( NOVA 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550.00</t>
        </is>
      </c>
    </row>
    <row collapsed="false" customFormat="false" customHeight="false" hidden="false" ht="12.1" outlineLevel="0" r="113">
      <c r="A113" s="5" t="s">
        <f>=HYPERLINK("https://rossileiloes.com.br/lote/detalhe/222804", "103")</f>
      </c>
      <c r="B113" s="4" t="s">
        <f>=HYPERLINK("https://rossileiloes.com.br/lote/detalhe/222804", " Bomba de INOX p Massa de Papel e Serragem ;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=HYPERLINK("https://rossileiloes.com.br/lote/detalhe/222805", "104")</f>
      </c>
      <c r="B114" s="4" t="s">
        <f>=HYPERLINK("https://rossileiloes.com.br/lote/detalhe/222805", " Válvulas Angular de 6” e 3” respectivamente Aço carbono")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=HYPERLINK("https://rossileiloes.com.br/lote/detalhe/222803", "105")</f>
      </c>
      <c r="B115" s="4" t="s">
        <f>=HYPERLINK("https://rossileiloes.com.br/lote/detalhe/222803", " Válvulas MAXON p/ Gás 4” 02 unidades ( pouco uso , revisadas 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=HYPERLINK("https://rossileiloes.com.br/lote/detalhe/222861", "106")</f>
      </c>
      <c r="B116" s="4" t="s">
        <f>=HYPERLINK("https://rossileiloes.com.br/lote/detalhe/222861", " Guilhotina p Chapas ROCCO Marca ROCCO Modelo T Capacidade 2050 X 2,5 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=HYPERLINK("https://rossileiloes.com.br/lote/detalhe/222859", "107")</f>
      </c>
      <c r="B117" s="4" t="s">
        <f>=HYPERLINK("https://rossileiloes.com.br/lote/detalhe/222859", " Prensa Excêntrica MSL 65 TONS Marca MSL METALÚRGICA SOUZA")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=HYPERLINK("https://rossileiloes.com.br/lote/detalhe/222806", "109")</f>
      </c>
      <c r="B118" s="4" t="s">
        <f>=HYPERLINK("https://rossileiloes.com.br/lote/detalhe/222806", "[ VÍDEO ] 04 unidades - Motores Elétrico ANTI EXPLOSÃO BLINDADOS WEG. Veja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350.00</t>
        </is>
      </c>
    </row>
    <row collapsed="false" customFormat="false" customHeight="false" hidden="false" ht="12.1" outlineLevel="0" r="119">
      <c r="A119" s="5" t="s">
        <f>=HYPERLINK("https://rossileiloes.com.br/lote/detalhe/222813", "110")</f>
      </c>
      <c r="B119" s="4" t="s">
        <f>=HYPERLINK("https://rossileiloes.com.br/lote/detalhe/222813", " 02 Conjuntos de Jato de granalhas ( sem compressor)")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=HYPERLINK("https://rossileiloes.com.br/lote/detalhe/222810", "111")</f>
      </c>
      <c r="B120" s="4" t="s">
        <f>=HYPERLINK("https://rossileiloes.com.br/lote/detalhe/222810", "[ VÍDEO ] Envasadora de líquidos com 12 Bicos ; motor e acionamento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=HYPERLINK("https://rossileiloes.com.br/lote/detalhe/222808", "112")</f>
      </c>
      <c r="B121" s="4" t="s">
        <f>=HYPERLINK("https://rossileiloes.com.br/lote/detalhe/222808", " Vassoura Varredora Motorizada COMAC ( necessita de reparos)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=HYPERLINK("https://rossileiloes.com.br/lote/detalhe/222809", "113")</f>
      </c>
      <c r="B122" s="4" t="s">
        <f>=HYPERLINK("https://rossileiloes.com.br/lote/detalhe/222809", " Rosca Transportadora Helicoidal de INOX 304. Medidas 9 metros de comprimento, 50 cm de diâmetro. Peso aproximado 2500 Kgs. Com acessórios conforme fotos")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=HYPERLINK("https://rossileiloes.com.br/lote/detalhe/222814", "114")</f>
      </c>
      <c r="B123" s="4" t="s">
        <f>=HYPERLINK("https://rossileiloes.com.br/lote/detalhe/222814", " Exaustor Soprador MZ VP 560/P 3300 rpm trifásico 220/380 v 4,6 kw ( 6 cv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=HYPERLINK("https://rossileiloes.com.br/lote/detalhe/222811", "116")</f>
      </c>
      <c r="B124" s="4" t="s">
        <f>=HYPERLINK("https://rossileiloes.com.br/lote/detalhe/222811", "[ VÍDEO ] Motoniveladora (PATROLA) New Holland Modelo FG85/ Ano 95 TRANSMISSÃO 28000/06 Pneus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135.000,00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=HYPERLINK("https://rossileiloes.com.br/lote/detalhe/222812", "117")</f>
      </c>
      <c r="B125" s="4" t="s">
        <f>=HYPERLINK("https://rossileiloes.com.br/lote/detalhe/222812", "[ VÍDEO ] Aprox. 10 unidades - Válvulas Industriais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=HYPERLINK("https://rossileiloes.com.br/lote/detalhe/222819", "118")</f>
      </c>
      <c r="B126" s="4" t="s">
        <f>=HYPERLINK("https://rossileiloes.com.br/lote/detalhe/222819", " 09 unidades - Buchas p/ Rolamentos Eixo 340 mm Modelo GGL HM 3172")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=HYPERLINK("https://rossileiloes.com.br/lote/detalhe/222815", "119")</f>
      </c>
      <c r="B127" s="4" t="s">
        <f>=HYPERLINK("https://rossileiloes.com.br/lote/detalhe/222815", " [ LANCES POR UNIDADE ] 50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=HYPERLINK("https://rossileiloes.com.br/lote/detalhe/222818", "120")</f>
      </c>
      <c r="B128" s="4" t="s">
        <f>=HYPERLINK("https://rossileiloes.com.br/lote/detalhe/222818", " [ LANCES POR UNIDADE ] 100 unidades - Dormentes de concreto ferroviário. Aprox. 280 kgs. Medidas: 2200x300x280 mm. Para Arrimo, Contenção, Cerca e outros fins.")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25,00</t>
        </is>
      </c>
      <c r="F128" s="4" t="inlineStr">
        <is>
          <t>0.50</t>
        </is>
      </c>
    </row>
    <row collapsed="false" customFormat="false" customHeight="false" hidden="false" ht="12.1" outlineLevel="0" r="129">
      <c r="A129" s="5" t="s">
        <f>=HYPERLINK("https://rossileiloes.com.br/lote/detalhe/222816", "121")</f>
      </c>
      <c r="B129" s="4" t="s">
        <f>=HYPERLINK("https://rossileiloes.com.br/lote/detalhe/222816", " [ LANCES POR UNIDADE ] 150 unidades - Dormentes de concreto ferroviário. Aprox. 280 kgs. Medidas: 2200x300x280 mm. Para Arrimo, Contenção, Cerca e outros fins.")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25,00</t>
        </is>
      </c>
      <c r="F129" s="4" t="inlineStr">
        <is>
          <t>0.50</t>
        </is>
      </c>
    </row>
    <row collapsed="false" customFormat="false" customHeight="false" hidden="false" ht="12.1" outlineLevel="0" r="130">
      <c r="A130" s="5" t="s">
        <f>=HYPERLINK("https://rossileiloes.com.br/lote/detalhe/222817", "122")</f>
      </c>
      <c r="B130" s="4" t="s">
        <f>=HYPERLINK("https://rossileiloes.com.br/lote/detalhe/222817", " [ LANCES POR UNIDADE ] 200 unidades - Dormentes de concreto ferroviário. Aprox. 280 kgs. Medidas: 2200x300x280 mm. Para Arrimo, Contenção, Cerca e outros fins.")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=HYPERLINK("https://rossileiloes.com.br/lote/detalhe/222821", "126")</f>
      </c>
      <c r="B131" s="4" t="s">
        <f>=HYPERLINK("https://rossileiloes.com.br/lote/detalhe/222821",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=HYPERLINK("https://rossileiloes.com.br/lote/detalhe/222823", "127")</f>
      </c>
      <c r="B132" s="4" t="s">
        <f>=HYPERLINK("https://rossileiloes.com.br/lote/detalhe/222823",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=HYPERLINK("https://rossileiloes.com.br/lote/detalhe/222820", "130")</f>
      </c>
      <c r="B133" s="4" t="s">
        <f>=HYPERLINK("https://rossileiloes.com.br/lote/detalhe/222820", " Garra Sucateira Hidráulica com 5 garras.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650.00</t>
        </is>
      </c>
    </row>
    <row collapsed="false" customFormat="false" customHeight="false" hidden="false" ht="12.1" outlineLevel="0" r="134">
      <c r="A134" s="5" t="s">
        <f>=HYPERLINK("https://rossileiloes.com.br/lote/detalhe/222822", "131")</f>
      </c>
      <c r="B134" s="4" t="s">
        <f>=HYPERLINK("https://rossileiloes.com.br/lote/detalhe/222822", " Extrusora para Grãos ALLIANCE. Modelo ALPE 500 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=HYPERLINK("https://rossileiloes.com.br/lote/detalhe/222827", "132")</f>
      </c>
      <c r="B135" s="4" t="s">
        <f>=HYPERLINK("https://rossileiloes.com.br/lote/detalhe/222827", " Misturador de produtos Dimensões 0.90x1,82x0,94 - 1,45 m3 Da pra produzir 6,00 a 8,00 ton / hora - Sistema de baleada.")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28.000,00</t>
        </is>
      </c>
      <c r="F135" s="4" t="inlineStr">
        <is>
          <t>450.00</t>
        </is>
      </c>
    </row>
    <row collapsed="false" customFormat="false" customHeight="false" hidden="false" ht="12.1" outlineLevel="0" r="136">
      <c r="A136" s="5" t="s">
        <f>=HYPERLINK("https://rossileiloes.com.br/lote/detalhe/222828", "133")</f>
      </c>
      <c r="B136" s="4" t="s">
        <f>=HYPERLINK("https://rossileiloes.com.br/lote/detalhe/222828", " Moinho de BOLA contínuo com Revestimento de Borracha  Redutor Falk 1:4.483 de redução  1,70x1,50 metros ( dimensões)")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=HYPERLINK("https://rossileiloes.com.br/lote/detalhe/222824", "136")</f>
      </c>
      <c r="B137" s="4" t="s">
        <f>=HYPERLINK("https://rossileiloes.com.br/lote/detalhe/222824",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4,00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=HYPERLINK("https://rossileiloes.com.br/lote/detalhe/222825", "137")</f>
      </c>
      <c r="B138" s="4" t="s">
        <f>=HYPERLINK("https://rossileiloes.com.br/lote/detalhe/222825",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=HYPERLINK("https://rossileiloes.com.br/lote/detalhe/222829", "139")</f>
      </c>
      <c r="B139" s="4" t="s">
        <f>=HYPERLINK("https://rossileiloes.com.br/lote/detalhe/222829", " 20 unidades - Curvas schedule 40 raio Longo 6”")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3.600,00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=HYPERLINK("https://rossileiloes.com.br/lote/detalhe/222826", "140")</f>
      </c>
      <c r="B140" s="4" t="s">
        <f>=HYPERLINK("https://rossileiloes.com.br/lote/detalhe/222826", " Transformador 30 KVA HEVT-DUTY T2H30S 480 v 208/120")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=HYPERLINK("https://rossileiloes.com.br/lote/detalhe/222830", "141")</f>
      </c>
      <c r="B141" s="4" t="s">
        <f>=HYPERLINK("https://rossileiloes.com.br/lote/detalhe/222830", " 02 unidades - Mancais SKF SSNHD 530 com rolamentos completo")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=HYPERLINK("https://rossileiloes.com.br/lote/detalhe/222834", "142")</f>
      </c>
      <c r="B142" s="4" t="s">
        <f>=HYPERLINK("https://rossileiloes.com.br/lote/detalhe/222834", "[ VÍDEO ] Exaustor com motor de 20 cv trifásico 4 polos 1750 rpm")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=HYPERLINK("https://rossileiloes.com.br/lote/detalhe/222836", "143")</f>
      </c>
      <c r="B143" s="4" t="s">
        <f>=HYPERLINK("https://rossileiloes.com.br/lote/detalhe/222836", " 02 Motoredutores SEW EURODRIVE 15 cv trifásico 1740 rpm / Redução de 1: 16,17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=HYPERLINK("https://rossileiloes.com.br/lote/detalhe/222835", "145")</f>
      </c>
      <c r="B144" s="4" t="s">
        <f>=HYPERLINK("https://rossileiloes.com.br/lote/detalhe/222835", " Bomba de INOX p/ alimentos/ produtos químicos em geral Recalque de 3,50 P cisterna")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=HYPERLINK("https://rossileiloes.com.br/lote/detalhe/222837", "146")</f>
      </c>
      <c r="B145" s="4" t="s">
        <f>=HYPERLINK("https://rossileiloes.com.br/lote/detalhe/222837", " 08 - unidades Caixas Metálicas P/ Armazenamento diversos. Medidas 1200x1000x860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=HYPERLINK("https://rossileiloes.com.br/lote/detalhe/222838", "148")</f>
      </c>
      <c r="B146" s="4" t="s">
        <f>=HYPERLINK("https://rossileiloes.com.br/lote/detalhe/222838", "[ VÍDEO ] Compressor Parafuso ATLAS COPCO GE55 Motor 60 cv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=HYPERLINK("https://rossileiloes.com.br/lote/detalhe/222851", "149")</f>
      </c>
      <c r="B147" s="4" t="s">
        <f>=HYPERLINK("https://rossileiloes.com.br/lote/detalhe/222851", " ACESSÓRIOS PARA SILO DE CONCRETO")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=HYPERLINK("https://rossileiloes.com.br/lote/detalhe/222862", "150")</f>
      </c>
      <c r="B148" s="4" t="s">
        <f>=HYPERLINK("https://rossileiloes.com.br/lote/detalhe/222862", "[ VÍDEO ] 04 Unidades - Bombas Helicoidais WEATHERFORD 5”")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=HYPERLINK("https://rossileiloes.com.br/lote/detalhe/222863", "151")</f>
      </c>
      <c r="B149" s="4" t="s">
        <f>=HYPERLINK("https://rossileiloes.com.br/lote/detalhe/222863", " 02 Unidades - Peneiras Vibratórias MAVI  Acompanha Motovibradores cada equipamento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24.000,00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=HYPERLINK("https://rossileiloes.com.br/lote/detalhe/222864", "152")</f>
      </c>
      <c r="B150" s="4" t="s">
        <f>=HYPERLINK("https://rossileiloes.com.br/lote/detalhe/222864", " [ VÍDEO ] 38 Unidades - Mancais Diversos Tamanhos: Modelos e marcas")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=HYPERLINK("https://rossileiloes.com.br/lote/detalhe/222865", "153")</f>
      </c>
      <c r="B151" s="4" t="s">
        <f>=HYPERLINK("https://rossileiloes.com.br/lote/detalhe/222865", " Cilindro Monolucido Aço Carbono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80.000,00</t>
        </is>
      </c>
      <c r="F151" s="4" t="inlineStr">
        <is>
          <t>450.00</t>
        </is>
      </c>
    </row>
    <row collapsed="false" customFormat="false" customHeight="false" hidden="false" ht="12.1" outlineLevel="0" r="152">
      <c r="A152" s="5" t="s">
        <f>=HYPERLINK("https://rossileiloes.com.br/lote/detalhe/222868", "154")</f>
      </c>
      <c r="B152" s="4" t="s">
        <f>=HYPERLINK("https://rossileiloes.com.br/lote/detalhe/222868", " [ VÍDEO ] 02 Unidades - Bombas Centrífugas INOX")</f>
      </c>
      <c r="C152" s="4" t="inlineStr">
        <is>
          <t>Lote retirado</t>
        </is>
      </c>
      <c r="D152" s="4" t="inlineStr">
        <is>
          <t>0</t>
        </is>
      </c>
      <c r="E152" s="5" t="inlineStr">
        <is>
          <t>9.500,00</t>
        </is>
      </c>
      <c r="F152" s="4" t="inlineStr">
        <is>
          <t>350.00</t>
        </is>
      </c>
    </row>
    <row collapsed="false" customFormat="false" customHeight="false" hidden="false" ht="12.1" outlineLevel="0" r="153">
      <c r="A153" s="5" t="s">
        <f>=HYPERLINK("https://rossileiloes.com.br/lote/detalhe/222867", "155")</f>
      </c>
      <c r="B153" s="4" t="s">
        <f>=HYPERLINK("https://rossileiloes.com.br/lote/detalhe/222867", "[ VÍDEO ] Bomba de Mistura CELULOSE 10” REVISADA")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14.500,00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=HYPERLINK("https://rossileiloes.com.br/lote/detalhe/222866", "156")</f>
      </c>
      <c r="B154" s="4" t="s">
        <f>=HYPERLINK("https://rossileiloes.com.br/lote/detalhe/222866", "[ VÌDEO ] Bomba de Mistura CELULOSE 12” REVISADA")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=HYPERLINK("https://rossileiloes.com.br/lote/detalhe/222870", "157")</f>
      </c>
      <c r="B155" s="4" t="s">
        <f>=HYPERLINK("https://rossileiloes.com.br/lote/detalhe/222870", " Depurador de Massas")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23.000,00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=HYPERLINK("https://rossileiloes.com.br/lote/detalhe/222875", "158")</f>
      </c>
      <c r="B156" s="4" t="s">
        <f>=HYPERLINK("https://rossileiloes.com.br/lote/detalhe/222875", "[ VÍDEO ] 8 unidades no lote com os Rotores - Cestos p/ Depuradores de Massa")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=HYPERLINK("https://rossileiloes.com.br/lote/detalhe/222879", "159")</f>
      </c>
      <c r="B157" s="4" t="s">
        <f>=HYPERLINK("https://rossileiloes.com.br/lote/detalhe/222879", " 02 - Unidades - Bombas Helicoidal INOX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=HYPERLINK("https://rossileiloes.com.br/lote/detalhe/222869", "160")</f>
      </c>
      <c r="B158" s="4" t="s">
        <f>=HYPERLINK("https://rossileiloes.com.br/lote/detalhe/222869", "[ VÍDEO ] 09 peças no conjunto - Mesa Plana Completa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=HYPERLINK("https://rossileiloes.com.br/lote/detalhe/222872", "161")</f>
      </c>
      <c r="B159" s="4" t="s">
        <f>=HYPERLINK("https://rossileiloes.com.br/lote/detalhe/222872", " Válvula Guilhotina DELBO 20” Sede de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=HYPERLINK("https://rossileiloes.com.br/lote/detalhe/222876", "162")</f>
      </c>
      <c r="B160" s="4" t="s">
        <f>=HYPERLINK("https://rossileiloes.com.br/lote/detalhe/222876", " Rebobinadeira Bolacheira Papel 1200 mm largura útil Motor 25 cv / Redutor de velocidade")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22.000,00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=HYPERLINK("https://rossileiloes.com.br/lote/detalhe/222877", "163")</f>
      </c>
      <c r="B161" s="4" t="s">
        <f>=HYPERLINK("https://rossileiloes.com.br/lote/detalhe/222877", "[ VÌDEO ] 09 unidades - Válvulas Guilhotina Pneumática INOX")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9.000,00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=HYPERLINK("https://rossileiloes.com.br/lote/detalhe/222878", "164")</f>
      </c>
      <c r="B162" s="4" t="s">
        <f>=HYPERLINK("https://rossileiloes.com.br/lote/detalhe/222878", "[ VÍDEO ] Feltro Celulose (SEM USO, na caixa conforme fotos ) Aprox. 25,19 X 8,70 metros")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=HYPERLINK("https://rossileiloes.com.br/lote/detalhe/222874", "165")</f>
      </c>
      <c r="B163" s="4" t="s">
        <f>=HYPERLINK("https://rossileiloes.com.br/lote/detalhe/222874", "[ VÍDEO ] Feltro Celulose (SEM USO, na caixa conforme fotos ) Aprox. 19,50 X 6,60 metros")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=HYPERLINK("https://rossileiloes.com.br/lote/detalhe/222871", "166")</f>
      </c>
      <c r="B164" s="4" t="s">
        <f>=HYPERLINK("https://rossileiloes.com.br/lote/detalhe/222871", "[ VÍDEO ] Feltro Celulose (SEM USO, na caixa conforme fotos ) Aprox. 22,45 X 6,55 metros")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=HYPERLINK("https://rossileiloes.com.br/lote/detalhe/222873", "167")</f>
      </c>
      <c r="B165" s="4" t="s">
        <f>=HYPERLINK("https://rossileiloes.com.br/lote/detalhe/222873", "[ VÍDEO ] Motoredutor SEW EURODRIVE 30 cv redução 1: 97 conforme plaqueta")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350.00</t>
        </is>
      </c>
    </row>
    <row collapsed="false" customFormat="false" customHeight="false" hidden="false" ht="12.1" outlineLevel="0" r="166">
      <c r="A166" s="5" t="s">
        <f>=HYPERLINK("https://rossileiloes.com.br/lote/detalhe/222880", "168")</f>
      </c>
      <c r="B166" s="4" t="s">
        <f>=HYPERLINK("https://rossileiloes.com.br/lote/detalhe/222880", " Silo para Armazenamento de materiais")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=HYPERLINK("https://rossileiloes.com.br/lote/detalhe/222881", "169")</f>
      </c>
      <c r="B167" s="4" t="s">
        <f>=HYPERLINK("https://rossileiloes.com.br/lote/detalhe/222881", "[ VÍDEO ] Caldeira a Gás GEROTHERMO")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32.000,00</t>
        </is>
      </c>
      <c r="F167" s="4" t="inlineStr">
        <is>
          <t>350.00</t>
        </is>
      </c>
    </row>
    <row collapsed="false" customFormat="false" customHeight="false" hidden="false" ht="12.1" outlineLevel="0" r="168">
      <c r="A168" s="5" t="s">
        <f>=HYPERLINK("https://rossileiloes.com.br/lote/detalhe/223825", "170")</f>
      </c>
      <c r="B168" s="4" t="s">
        <f>=HYPERLINK("https://rossileiloes.com.br/lote/detalhe/223825", " Calandra de chapas 1/2 cap; Chapas até 2,15 metros ; Rolos 5” polegadas dois menores; Rolo de 8” 1 rolo maior; Motor 25 cv trifásico 4 polos")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=HYPERLINK("https://rossileiloes.com.br/lote/detalhe/223819", "171")</f>
      </c>
      <c r="B169" s="4" t="s">
        <f>=HYPERLINK("https://rossileiloes.com.br/lote/detalhe/223819", "[ VÍDEO ] Rosqueadeira elétrica ROTHENBERGER SUPER EGO 1/2” até 4” polegadas cap / Acompanha cabeçote completa")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=HYPERLINK("https://rossileiloes.com.br/lote/detalhe/223823", "172")</f>
      </c>
      <c r="B170" s="4" t="s">
        <f>=HYPERLINK("https://rossileiloes.com.br/lote/detalhe/223823", "[ VÍDEO ] Calandra de tubos 1/2” a 4” polegadas Com motor / Jogos de matrizes completa")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=HYPERLINK("https://rossileiloes.com.br/lote/detalhe/223826", "173")</f>
      </c>
      <c r="B171" s="4" t="s">
        <f>=HYPERLINK("https://rossileiloes.com.br/lote/detalhe/223826", "[ VÍDEO ] CLAMP P/ Bobina de papel / Capacidade 2 tons / Abertura 1300 mm /Peso 550 kgs aproximado")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=HYPERLINK("https://rossileiloes.com.br/lote/detalhe/223820", "174")</f>
      </c>
      <c r="B172" s="4" t="s">
        <f>=HYPERLINK("https://rossileiloes.com.br/lote/detalhe/223820", "[ VÍDEO ] CLAMP p/ Bobina de papel / Capacidade 2,8 tons / Abertura 1500 mm / Peso aproximado 780 kgs")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=HYPERLINK("https://rossileiloes.com.br/lote/detalhe/223822", "175")</f>
      </c>
      <c r="B173" s="4" t="s">
        <f>=HYPERLINK("https://rossileiloes.com.br/lote/detalhe/223822", " Motor de 75 cv Siemens 4 polos 1775 rpm Flangeado 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=HYPERLINK("https://rossileiloes.com.br/lote/detalhe/223824", "176")</f>
      </c>
      <c r="B174" s="4" t="s">
        <f>=HYPERLINK("https://rossileiloes.com.br/lote/detalhe/223824", " Serra circular OMIL com riscador , com motor , seminova")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=HYPERLINK("https://rossileiloes.com.br/lote/detalhe/223821", "177")</f>
      </c>
      <c r="B175" s="4" t="s">
        <f>=HYPERLINK("https://rossileiloes.com.br/lote/detalhe/223821", " Torre tripla EMPILHADEIRA TCM / Altura máxima 8500 mm / Altura média 2670 mm / Modelo VFHM 850- 7E4")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18.000,00</t>
        </is>
      </c>
      <c r="F1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2026-06-05T20:32:38.00Z</dcterms:created>
  <dc:creator>Tellks Tecnologia</dc:creator>
  <cp:revision>0</cp:revision>
</cp:coreProperties>
</file>