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PREÇOS REDUZIDOS: EXTRUSORA, ELÉTRICOS, TRANSFORMADORES., ALMOXARIF.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04/10/2024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=HYPERLINK("https://rossileiloes.com.br/lote/detalhe/249236", "1015")</f>
      </c>
      <c r="B11" s="4" t="s">
        <f>=HYPERLINK("https://rossileiloes.com.br/lote/detalhe/249236", " 01 REDUTOR - RELAÇÃO 1:50")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6.800,00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=HYPERLINK("https://rossileiloes.com.br/lote/detalhe/249263", "1016")</f>
      </c>
      <c r="B12" s="4" t="s">
        <f>=HYPERLINK("https://rossileiloes.com.br/lote/detalhe/249263", "SOFT STARTER WEG SSW007 - 130 amp (220v-575v)(50cv-220v)(75cv-380v)")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3.600,00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=HYPERLINK("https://rossileiloes.com.br/lote/detalhe/249264", "1017")</f>
      </c>
      <c r="B13" s="4" t="s">
        <f>=HYPERLINK("https://rossileiloes.com.br/lote/detalhe/249264", "[ VÍDEO ] Compressor Pressure Sobreposto. 40 Pés  - Motor 7,5cv / 220v - Aprox. 400 litros. Com painel")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8.700,00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=HYPERLINK("https://rossileiloes.com.br/lote/detalhe/249265", "1018")</f>
      </c>
      <c r="B14" s="4" t="s">
        <f>=HYPERLINK("https://rossileiloes.com.br/lote/detalhe/249265", "Aprox. 300 peças -  Ventoinha/Cooler ( peças novas (Sem Garantia) Diversos tamanhos, medidas e voltagens.")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=HYPERLINK("https://rossileiloes.com.br/lote/detalhe/249237", "1020")</f>
      </c>
      <c r="B15" s="4" t="s">
        <f>=HYPERLINK("https://rossileiloes.com.br/lote/detalhe/249237", " INVERSOR WEG CFW 700 - 220v / 70 AMPERES/ 25cv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8.000,00</t>
        </is>
      </c>
      <c r="F15" s="4" t="inlineStr">
        <is>
          <t>350.00</t>
        </is>
      </c>
    </row>
    <row collapsed="false" customFormat="false" customHeight="false" hidden="false" ht="12.1" outlineLevel="0" r="16">
      <c r="A16" s="5" t="s">
        <f>=HYPERLINK("https://rossileiloes.com.br/lote/detalhe/249238", "1021")</f>
      </c>
      <c r="B16" s="4" t="s">
        <f>=HYPERLINK("https://rossileiloes.com.br/lote/detalhe/249238", "INVERSOR WEG CFW 500 - 220v trifasico / 47 AMPERES/ 15cv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3.400,00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=HYPERLINK("https://rossileiloes.com.br/lote/detalhe/249239", "1022")</f>
      </c>
      <c r="B17" s="4" t="s">
        <f>=HYPERLINK("https://rossileiloes.com.br/lote/detalhe/249239", "INVERSOR WEG CFW 500 - 220v trifasico / 47 AMPERES/ 15cv 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3.400,00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=HYPERLINK("https://rossileiloes.com.br/lote/detalhe/249243", "1025")</f>
      </c>
      <c r="B18" s="4" t="s">
        <f>=HYPERLINK("https://rossileiloes.com.br/lote/detalhe/249243", " Bomba de vácuo em inox Motor 10cv Vazão 80-00 Mm cúbicos por hora")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=HYPERLINK("https://rossileiloes.com.br/lote/detalhe/249241", "1027")</f>
      </c>
      <c r="B19" s="4" t="s">
        <f>=HYPERLINK("https://rossileiloes.com.br/lote/detalhe/249241", " Bomba de vácuo em inox Motor 15cv 1.755 rpm Tipo 250/100 Vazão metro cúbico por hora 200")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6.500,00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=HYPERLINK("https://rossileiloes.com.br/lote/detalhe/249245", "1032")</f>
      </c>
      <c r="B20" s="4" t="s">
        <f>=HYPERLINK("https://rossileiloes.com.br/lote/detalhe/249245", " Lote de Disjuntor diversos - Metanol 800a/ GE 400a/ Eletrical 300a/ 2 Steck 250a cada/ 2 Weg 225a cada/ 2 Terazaki 125a cada/ 1 Cutter 35a/ 1 Cutter 30a")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2.300,00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=HYPERLINK("https://rossileiloes.com.br/lote/detalhe/249246", "1033")</f>
      </c>
      <c r="B21" s="4" t="s">
        <f>=HYPERLINK("https://rossileiloes.com.br/lote/detalhe/249246", " Lote de Disjuntor diversos - / Metasol 800a / LG 400a / Cutter 400a / Steck 300a / Steck 250a / 2 Weg 225a cada / 2 terezaki 125a cada / 1 JNG 140a")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=HYPERLINK("https://rossileiloes.com.br/lote/detalhe/249249", "1034")</f>
      </c>
      <c r="B22" s="4" t="s">
        <f>=HYPERLINK("https://rossileiloes.com.br/lote/detalhe/249249", " Lote de Disjuntor diversos - Cutter 250a/ /Legrand 250a / JNG 400a/ /Steck 250a / Hager 400a / Logrando 60a / 2 Weg 225a cada / 2 terazaki 125a cada / Siemens 63a / Etro 50a / JNG 140a / Weg 10a")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1.800,00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=HYPERLINK("https://rossileiloes.com.br/lote/detalhe/249244", "1036")</f>
      </c>
      <c r="B23" s="4" t="s">
        <f>=HYPERLINK("https://rossileiloes.com.br/lote/detalhe/249244", " Bomba d'agua KSB motor 12,5 cv Weg Megabloc 80-50-160")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6.600,00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=HYPERLINK("https://rossileiloes.com.br/lote/detalhe/249247", "1037")</f>
      </c>
      <c r="B24" s="4" t="s">
        <f>=HYPERLINK("https://rossileiloes.com.br/lote/detalhe/249247", " Bomba d'agua CS thebe Motor Weg 12,5 cv")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6.400,00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=HYPERLINK("https://rossileiloes.com.br/lote/detalhe/249242", "1040")</f>
      </c>
      <c r="B25" s="4" t="s">
        <f>=HYPERLINK("https://rossileiloes.com.br/lote/detalhe/249242", " Bomba d'agua Glass Em INOX Motor weg 7,5 CV")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6.200,00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=HYPERLINK("https://rossileiloes.com.br/lote/detalhe/249248", "1041")</f>
      </c>
      <c r="B26" s="4" t="s">
        <f>=HYPERLINK("https://rossileiloes.com.br/lote/detalhe/249248", " Moto redutor Relação 1:50 Motor Weg 15cv")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6.400,00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=HYPERLINK("https://rossileiloes.com.br/lote/detalhe/249250", "1042")</f>
      </c>
      <c r="B27" s="4" t="s">
        <f>=HYPERLINK("https://rossileiloes.com.br/lote/detalhe/249250", " Rosca transportadora Em INOX Completa com motor e redutor Comprimento 3,50m")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6.400,00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=HYPERLINK("https://rossileiloes.com.br/lote/detalhe/249240", "1043")</f>
      </c>
      <c r="B28" s="4" t="s">
        <f>=HYPERLINK("https://rossileiloes.com.br/lote/detalhe/249240", " Bomba d'agua Motor Weg 7,5cv")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=HYPERLINK("https://rossileiloes.com.br/lote/detalhe/249251", "1052")</f>
      </c>
      <c r="B29" s="4" t="s">
        <f>=HYPERLINK("https://rossileiloes.com.br/lote/detalhe/249251", " Jato de areia - Nortorf")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4.200,00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=HYPERLINK("https://rossileiloes.com.br/lote/detalhe/249257", "1053")</f>
      </c>
      <c r="B30" s="4" t="s">
        <f>=HYPERLINK("https://rossileiloes.com.br/lote/detalhe/249257", "[ VÍDEO ] Tamboreador em Aço Inox 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2.800,00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=HYPERLINK("https://rossileiloes.com.br/lote/detalhe/249256", "1054")</f>
      </c>
      <c r="B31" s="4" t="s">
        <f>=HYPERLINK("https://rossileiloes.com.br/lote/detalhe/249256", " Serra de fita com solda embutida - ( revisada)")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4.200,00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=HYPERLINK("https://rossileiloes.com.br/lote/detalhe/249260", "1055")</f>
      </c>
      <c r="B32" s="4" t="s">
        <f>=HYPERLINK("https://rossileiloes.com.br/lote/detalhe/249260", " Seladora em L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1.100,00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=HYPERLINK("https://rossileiloes.com.br/lote/detalhe/249254", "1056")</f>
      </c>
      <c r="B33" s="4" t="s">
        <f>=HYPERLINK("https://rossileiloes.com.br/lote/detalhe/249254", " Alimentador E aquecedor Piovan")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2.200,00</t>
        </is>
      </c>
      <c r="F33" s="4" t="inlineStr">
        <is>
          <t>100.00</t>
        </is>
      </c>
    </row>
    <row collapsed="false" customFormat="false" customHeight="false" hidden="false" ht="12.1" outlineLevel="0" r="34">
      <c r="A34" s="5" t="s">
        <f>=HYPERLINK("https://rossileiloes.com.br/lote/detalhe/249252", "1057")</f>
      </c>
      <c r="B34" s="4" t="s">
        <f>=HYPERLINK("https://rossileiloes.com.br/lote/detalhe/249252", " Alimentador E aquecedor Piovan")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2.200,00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=HYPERLINK("https://rossileiloes.com.br/lote/detalhe/249259", "1058")</f>
      </c>
      <c r="B35" s="4" t="s">
        <f>=HYPERLINK("https://rossileiloes.com.br/lote/detalhe/249259", " Alimentador E aquecedor Piovan")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=HYPERLINK("https://rossileiloes.com.br/lote/detalhe/249255", "1059")</f>
      </c>
      <c r="B36" s="4" t="s">
        <f>=HYPERLINK("https://rossileiloes.com.br/lote/detalhe/249255", " Recuperador de Refile - marca Sagec R6 -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45.000,00</t>
        </is>
      </c>
      <c r="F36" s="4" t="inlineStr">
        <is>
          <t>750.00</t>
        </is>
      </c>
    </row>
    <row collapsed="false" customFormat="false" customHeight="false" hidden="false" ht="12.1" outlineLevel="0" r="37">
      <c r="A37" s="5" t="s">
        <f>=HYPERLINK("https://rossileiloes.com.br/lote/detalhe/249258", "1060")</f>
      </c>
      <c r="B37" s="4" t="s">
        <f>=HYPERLINK("https://rossileiloes.com.br/lote/detalhe/249258", "[ VÍDEO ] Injetora de PIB - Marca Mega Steel - 380v -")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52.000,00</t>
        </is>
      </c>
      <c r="F37" s="4" t="inlineStr">
        <is>
          <t>750.00</t>
        </is>
      </c>
    </row>
    <row collapsed="false" customFormat="false" customHeight="false" hidden="false" ht="12.1" outlineLevel="0" r="38">
      <c r="A38" s="5" t="s">
        <f>=HYPERLINK("https://rossileiloes.com.br/lote/detalhe/249261", "1061")</f>
      </c>
      <c r="B38" s="4" t="s">
        <f>=HYPERLINK("https://rossileiloes.com.br/lote/detalhe/249261", "Moinho de plasticos 30cv boca 400x400 mm")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17.000,00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=HYPERLINK("https://rossileiloes.com.br/lote/detalhe/249262", "1062")</f>
      </c>
      <c r="B39" s="4" t="s">
        <f>=HYPERLINK("https://rossileiloes.com.br/lote/detalhe/249262", "[ VÍDEO ] Prensa Jundiaí 25 ton")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8.500,00</t>
        </is>
      </c>
      <c r="F39" s="4" t="inlineStr">
        <is>
          <t>350.00</t>
        </is>
      </c>
    </row>
    <row collapsed="false" customFormat="false" customHeight="false" hidden="false" ht="12.1" outlineLevel="0" r="40">
      <c r="A40" s="5" t="s">
        <f>=HYPERLINK("https://rossileiloes.com.br/lote/detalhe/249266", "1064")</f>
      </c>
      <c r="B40" s="4" t="s">
        <f>=HYPERLINK("https://rossileiloes.com.br/lote/detalhe/249266", "Conjunto rosca alimentadora em inox com redutor - 600 mm comprimento")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=HYPERLINK("https://rossileiloes.com.br/lote/detalhe/249267", "1065")</f>
      </c>
      <c r="B41" s="4" t="s">
        <f>=HYPERLINK("https://rossileiloes.com.br/lote/detalhe/249267", "Conjunto rosca alimentadora em inox com redutor - 600 mm comprimento")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2.500,00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=HYPERLINK("https://rossileiloes.com.br/lote/detalhe/249268", "1066")</f>
      </c>
      <c r="B42" s="4" t="s">
        <f>=HYPERLINK("https://rossileiloes.com.br/lote/detalhe/249268", "Conjunto rosca alimentadora em inox com redutor - 600 mm comprimento")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=HYPERLINK("https://rossileiloes.com.br/lote/detalhe/249154", "2003")</f>
      </c>
      <c r="B43" s="4" t="s">
        <f>=HYPERLINK("https://rossileiloes.com.br/lote/detalhe/249154", " PLATAFORMA ELEVATÓRIA MANCA ZELOSO MOTOR 3CV-220V ALTURA TOTAL 2,30 PESO MAXIMO 200kg")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=HYPERLINK("https://rossileiloes.com.br/lote/detalhe/249159", "2008")</f>
      </c>
      <c r="B44" s="4" t="s">
        <f>=HYPERLINK("https://rossileiloes.com.br/lote/detalhe/249159", " REDUTOR TRANSMOTECNICA RELACAD 1:66")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=HYPERLINK("https://rossileiloes.com.br/lote/detalhe/249157", "2009")</f>
      </c>
      <c r="B45" s="4" t="s">
        <f>=HYPERLINK("https://rossileiloes.com.br/lote/detalhe/249157", " REDUTOR TRANSMOTECNICA RELACAD 1:66")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=HYPERLINK("https://rossileiloes.com.br/lote/detalhe/249156", "2011")</f>
      </c>
      <c r="B46" s="4" t="s">
        <f>=HYPERLINK("https://rossileiloes.com.br/lote/detalhe/249156", " APROX. 140 PEÇAS BARRA DE APOIO EM U - EM INOX 300мм х 150 ми")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=HYPERLINK("https://rossileiloes.com.br/lote/detalhe/249160", "2013")</f>
      </c>
      <c r="B47" s="4" t="s">
        <f>=HYPERLINK("https://rossileiloes.com.br/lote/detalhe/249160", " JOGO DE DISCO DE FREIOS FREMAX CARBON COD. BD 5298 VOLKS E OUTROS MODELOS")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=HYPERLINK("https://rossileiloes.com.br/lote/detalhe/249158", "2017")</f>
      </c>
      <c r="B48" s="4" t="s">
        <f>=HYPERLINK("https://rossileiloes.com.br/lote/detalhe/249158", " ESTEIRA TRANSPORTADORA C/ MOTOREDUTOR COMPRIMENTO 2,50M")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=HYPERLINK("https://rossileiloes.com.br/lote/detalhe/249171", "2030")</f>
      </c>
      <c r="B49" s="4" t="s">
        <f>=HYPERLINK("https://rossileiloes.com.br/lote/detalhe/249171", " CONTATORA MARCA STROMBERG MOD OKYM 630W 22-900 AMP.")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=HYPERLINK("https://rossileiloes.com.br/lote/detalhe/249208", "2031")</f>
      </c>
      <c r="B50" s="4" t="s">
        <f>=HYPERLINK("https://rossileiloes.com.br/lote/detalhe/249208", " CONTATORA MARCA STROMBERG MOD OKYM 630W 22-900 AMP.")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=HYPERLINK("https://rossileiloes.com.br/lote/detalhe/249203", "2032")</f>
      </c>
      <c r="B51" s="4" t="s">
        <f>=HYPERLINK("https://rossileiloes.com.br/lote/detalhe/249203", " CHAVE SECCIONADORA ABB 630 A")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=HYPERLINK("https://rossileiloes.com.br/lote/detalhe/249205", "2033")</f>
      </c>
      <c r="B52" s="4" t="s">
        <f>=HYPERLINK("https://rossileiloes.com.br/lote/detalhe/249205", " CHAVE SECCIONADORA ABB 400A")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=HYPERLINK("https://rossileiloes.com.br/lote/detalhe/249198", "2034")</f>
      </c>
      <c r="B53" s="4" t="s">
        <f>=HYPERLINK("https://rossileiloes.com.br/lote/detalhe/249198", " 5 PEÇAS BOMBA DOSADORAS SEM USO E SEMI NOVAS")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=HYPERLINK("https://rossileiloes.com.br/lote/detalhe/249199", "2035")</f>
      </c>
      <c r="B54" s="4" t="s">
        <f>=HYPERLINK("https://rossileiloes.com.br/lote/detalhe/249199", " DISJUNTOR SCHNEIDER NSX 6302 TETRAPOLAR")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1.400,00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=HYPERLINK("https://rossileiloes.com.br/lote/detalhe/249201", "2036")</f>
      </c>
      <c r="B55" s="4" t="s">
        <f>=HYPERLINK("https://rossileiloes.com.br/lote/detalhe/249201", " DISJUNTOR SCHNEIDER NSX 6302 TETRAPOLAR")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1.400,00</t>
        </is>
      </c>
      <c r="F55" s="4" t="inlineStr">
        <is>
          <t>100.00</t>
        </is>
      </c>
    </row>
    <row collapsed="false" customFormat="false" customHeight="false" hidden="false" ht="12.1" outlineLevel="0" r="56">
      <c r="A56" s="5" t="s">
        <f>=HYPERLINK("https://rossileiloes.com.br/lote/detalhe/249202", "2037")</f>
      </c>
      <c r="B56" s="4" t="s">
        <f>=HYPERLINK("https://rossileiloes.com.br/lote/detalhe/249202", " CHAVE SECCIONADORA SCHNEIDER INS 630 630A")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=HYPERLINK("https://rossileiloes.com.br/lote/detalhe/249218", "2038")</f>
      </c>
      <c r="B57" s="4" t="s">
        <f>=HYPERLINK("https://rossileiloes.com.br/lote/detalhe/249218", " CHAVE SECCIONADORA SCHNEIDER INS 630 630A")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=HYPERLINK("https://rossileiloes.com.br/lote/detalhe/249200", "2039")</f>
      </c>
      <c r="B58" s="4" t="s">
        <f>=HYPERLINK("https://rossileiloes.com.br/lote/detalhe/249200", " CHAVE SECCIONADORA SCHNEIDER IN'S 400 TETRAPOLAR 400A")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750,00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=HYPERLINK("https://rossileiloes.com.br/lote/detalhe/249216", "2040")</f>
      </c>
      <c r="B59" s="4" t="s">
        <f>=HYPERLINK("https://rossileiloes.com.br/lote/detalhe/249216", " CHAVE SECCIONADORA SCHNEIDER INS 320 320A")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=HYPERLINK("https://rossileiloes.com.br/lote/detalhe/249217", "2043")</f>
      </c>
      <c r="B60" s="4" t="s">
        <f>=HYPERLINK("https://rossileiloes.com.br/lote/detalhe/249217", " 10 PEÇAS (SEM USO) INTERRUPTOR DIFERENCIAL TETRAPOLAR 25 AMP")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=HYPERLINK("https://rossileiloes.com.br/lote/detalhe/249221", "2044")</f>
      </c>
      <c r="B61" s="4" t="s">
        <f>=HYPERLINK("https://rossileiloes.com.br/lote/detalhe/249221", " 10 PEÇAS (SEM USO) INTERRUPTOR DIFERENCIAL TETRAPOLAR 25 AMP")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=HYPERLINK("https://rossileiloes.com.br/lote/detalhe/249223", "2045")</f>
      </c>
      <c r="B62" s="4" t="s">
        <f>=HYPERLINK("https://rossileiloes.com.br/lote/detalhe/249223", " 10 PEÇAS (SEM USO) INTERRUPTOR DIFERENCIAL TETRAPOLAR 25 AMP")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=HYPERLINK("https://rossileiloes.com.br/lote/detalhe/249213", "2046")</f>
      </c>
      <c r="B63" s="4" t="s">
        <f>=HYPERLINK("https://rossileiloes.com.br/lote/detalhe/249213", " 10 PEÇAS (SEM USO) INTERRUPTOR DIFERENCIAL TETRAPOLAR 25 AMP")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=HYPERLINK("https://rossileiloes.com.br/lote/detalhe/249214", "2047")</f>
      </c>
      <c r="B64" s="4" t="s">
        <f>=HYPERLINK("https://rossileiloes.com.br/lote/detalhe/249214", " 10 PEÇAS (SEM USO) INTERRUPTOR DIFERENCIAL TETRAPOLAR 25 AMP")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=HYPERLINK("https://rossileiloes.com.br/lote/detalhe/249224", "2053")</f>
      </c>
      <c r="B65" s="4" t="s">
        <f>=HYPERLINK("https://rossileiloes.com.br/lote/detalhe/249224", " CAPACITOR TRIFASICO PARA CORREÇÂO DE FATOR DE POTENCIA TIPO SECO MODELO CLMD 43 MARCA ABB")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400,00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=HYPERLINK("https://rossileiloes.com.br/lote/detalhe/249153", "2056")</f>
      </c>
      <c r="B66" s="4" t="s">
        <f>=HYPERLINK("https://rossileiloes.com.br/lote/detalhe/249153", " CLP ALLEN BRADLEY MICROLOGIX 1.400 CATEGORIA 1766-L32BWA")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=HYPERLINK("https://rossileiloes.com.br/lote/detalhe/249222", "2057")</f>
      </c>
      <c r="B67" s="4" t="s">
        <f>=HYPERLINK("https://rossileiloes.com.br/lote/detalhe/249222", " INVERSOR DE FREQUENCIA SCHNEIDER 220V MOD. ATV12H037M2 0,33KW - 1/2 CV (SEM USO)")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50.00</t>
        </is>
      </c>
    </row>
    <row collapsed="false" customFormat="false" customHeight="false" hidden="false" ht="12.1" outlineLevel="0" r="68">
      <c r="A68" s="5" t="s">
        <f>=HYPERLINK("https://rossileiloes.com.br/lote/detalhe/249225", "2058")</f>
      </c>
      <c r="B68" s="4" t="s">
        <f>=HYPERLINK("https://rossileiloes.com.br/lote/detalhe/249225", " INVERSOR DE FREQUENCIA SCHNEIDER 220V MOD. ATV12H037M2 0,33KW - 1/2 CV (SEM USO)")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400,00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=HYPERLINK("https://rossileiloes.com.br/lote/detalhe/249226", "2063")</f>
      </c>
      <c r="B69" s="4" t="s">
        <f>=HYPERLINK("https://rossileiloes.com.br/lote/detalhe/249226", "[ LANCES POR KG ] APROX. 1.300 QUILOS DE RELES TÊRMICO DE SOBRE CARGA AMPERAGENS DE 1,6 A 40 (SEM USO E USADOS) (APROX. 7.000 PÇS.)")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1,50</t>
        </is>
      </c>
      <c r="F69" s="4" t="inlineStr">
        <is>
          <t>0.25</t>
        </is>
      </c>
    </row>
    <row collapsed="false" customFormat="false" customHeight="false" hidden="false" ht="12.1" outlineLevel="0" r="70">
      <c r="A70" s="5" t="s">
        <f>=HYPERLINK("https://rossileiloes.com.br/lote/detalhe/249161", "2153")</f>
      </c>
      <c r="B70" s="4" t="s">
        <f>=HYPERLINK("https://rossileiloes.com.br/lote/detalhe/249161", " SERVO DRIVE MITSUBISHI MOD. MR-J2-40 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50.00</t>
        </is>
      </c>
    </row>
    <row collapsed="false" customFormat="false" customHeight="false" hidden="false" ht="12.1" outlineLevel="0" r="71">
      <c r="A71" s="5" t="s">
        <f>=HYPERLINK("https://rossileiloes.com.br/lote/detalhe/249162", "2168")</f>
      </c>
      <c r="B71" s="4" t="s">
        <f>=HYPERLINK("https://rossileiloes.com.br/lote/detalhe/249162", " MACACO HIDRAULICO 1 TONELADA. SEM USO.")</f>
      </c>
      <c r="C71" s="4" t="inlineStr">
        <is>
          <t>Vendido</t>
        </is>
      </c>
      <c r="D71" s="4" t="inlineStr">
        <is>
          <t>1</t>
        </is>
      </c>
      <c r="E71" s="5" t="inlineStr">
        <is>
          <t>50,00</t>
        </is>
      </c>
      <c r="F71" s="4" t="inlineStr">
        <is>
          <t>10.00</t>
        </is>
      </c>
    </row>
    <row collapsed="false" customFormat="false" customHeight="false" hidden="false" ht="12.1" outlineLevel="0" r="72">
      <c r="A72" s="5" t="s">
        <f>=HYPERLINK("https://rossileiloes.com.br/lote/detalhe/249164", "2169")</f>
      </c>
      <c r="B72" s="4" t="s">
        <f>=HYPERLINK("https://rossileiloes.com.br/lote/detalhe/249164", " MACACO HIDRAULICO 1 TONELADA. SEM USO.")</f>
      </c>
      <c r="C72" s="4" t="inlineStr">
        <is>
          <t>Vendido</t>
        </is>
      </c>
      <c r="D72" s="4" t="inlineStr">
        <is>
          <t>1</t>
        </is>
      </c>
      <c r="E72" s="5" t="inlineStr">
        <is>
          <t>50,00</t>
        </is>
      </c>
      <c r="F72" s="4" t="inlineStr">
        <is>
          <t>10.00</t>
        </is>
      </c>
    </row>
    <row collapsed="false" customFormat="false" customHeight="false" hidden="false" ht="12.1" outlineLevel="0" r="73">
      <c r="A73" s="5" t="s">
        <f>=HYPERLINK("https://rossileiloes.com.br/lote/detalhe/249165", "2170")</f>
      </c>
      <c r="B73" s="4" t="s">
        <f>=HYPERLINK("https://rossileiloes.com.br/lote/detalhe/249165", " MACACO HIDRAULICO 1 TONELADA. SEM USO.")</f>
      </c>
      <c r="C73" s="4" t="inlineStr">
        <is>
          <t>Vendido</t>
        </is>
      </c>
      <c r="D73" s="4" t="inlineStr">
        <is>
          <t>1</t>
        </is>
      </c>
      <c r="E73" s="5" t="inlineStr">
        <is>
          <t>50,00</t>
        </is>
      </c>
      <c r="F73" s="4" t="inlineStr">
        <is>
          <t>10.00</t>
        </is>
      </c>
    </row>
    <row collapsed="false" customFormat="false" customHeight="false" hidden="false" ht="12.1" outlineLevel="0" r="74">
      <c r="A74" s="5" t="s">
        <f>=HYPERLINK("https://rossileiloes.com.br/lote/detalhe/249166", "2171")</f>
      </c>
      <c r="B74" s="4" t="s">
        <f>=HYPERLINK("https://rossileiloes.com.br/lote/detalhe/249166", " MACACO HIDRAULICO 1 TONELADA. SEM USO.")</f>
      </c>
      <c r="C74" s="4" t="inlineStr">
        <is>
          <t>Vendido</t>
        </is>
      </c>
      <c r="D74" s="4" t="inlineStr">
        <is>
          <t>1</t>
        </is>
      </c>
      <c r="E74" s="5" t="inlineStr">
        <is>
          <t>50,00</t>
        </is>
      </c>
      <c r="F74" s="4" t="inlineStr">
        <is>
          <t>10.00</t>
        </is>
      </c>
    </row>
    <row collapsed="false" customFormat="false" customHeight="false" hidden="false" ht="12.1" outlineLevel="0" r="75">
      <c r="A75" s="5" t="s">
        <f>=HYPERLINK("https://rossileiloes.com.br/lote/detalhe/249163", "2172")</f>
      </c>
      <c r="B75" s="4" t="s">
        <f>=HYPERLINK("https://rossileiloes.com.br/lote/detalhe/249163", " MACACO HIDRAULICO 1 TONELADA. SEM USO.")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50,00</t>
        </is>
      </c>
      <c r="F75" s="4" t="inlineStr">
        <is>
          <t>10.00</t>
        </is>
      </c>
    </row>
    <row collapsed="false" customFormat="false" customHeight="false" hidden="false" ht="12.1" outlineLevel="0" r="76">
      <c r="A76" s="5" t="s">
        <f>=HYPERLINK("https://rossileiloes.com.br/lote/detalhe/249167", "2173")</f>
      </c>
      <c r="B76" s="4" t="s">
        <f>=HYPERLINK("https://rossileiloes.com.br/lote/detalhe/249167", " MACACO HIDRAULICO 4 TONELADAS. SEM USO.")</f>
      </c>
      <c r="C76" s="4" t="inlineStr">
        <is>
          <t>Vendido</t>
        </is>
      </c>
      <c r="D76" s="4" t="inlineStr">
        <is>
          <t>1</t>
        </is>
      </c>
      <c r="E76" s="5" t="inlineStr">
        <is>
          <t>180,00</t>
        </is>
      </c>
      <c r="F76" s="4" t="inlineStr">
        <is>
          <t>10.00</t>
        </is>
      </c>
    </row>
    <row collapsed="false" customFormat="false" customHeight="false" hidden="false" ht="12.1" outlineLevel="0" r="77">
      <c r="A77" s="5" t="s">
        <f>=HYPERLINK("https://rossileiloes.com.br/lote/detalhe/249168", "2174")</f>
      </c>
      <c r="B77" s="4" t="s">
        <f>=HYPERLINK("https://rossileiloes.com.br/lote/detalhe/249168", " MACACO HIDRAULICO 4 TONELADAS. SEM USO.")</f>
      </c>
      <c r="C77" s="4" t="inlineStr">
        <is>
          <t>Vendido</t>
        </is>
      </c>
      <c r="D77" s="4" t="inlineStr">
        <is>
          <t>1</t>
        </is>
      </c>
      <c r="E77" s="5" t="inlineStr">
        <is>
          <t>180,00</t>
        </is>
      </c>
      <c r="F77" s="4" t="inlineStr">
        <is>
          <t>10.00</t>
        </is>
      </c>
    </row>
    <row collapsed="false" customFormat="false" customHeight="false" hidden="false" ht="12.1" outlineLevel="0" r="78">
      <c r="A78" s="5" t="s">
        <f>=HYPERLINK("https://rossileiloes.com.br/lote/detalhe/249227", "2175")</f>
      </c>
      <c r="B78" s="4" t="s">
        <f>=HYPERLINK("https://rossileiloes.com.br/lote/detalhe/249227", " MACACO HIDRAULICO 4 TONELADAS. SEM USO.")</f>
      </c>
      <c r="C78" s="4" t="inlineStr">
        <is>
          <t>Vendido</t>
        </is>
      </c>
      <c r="D78" s="4" t="inlineStr">
        <is>
          <t>1</t>
        </is>
      </c>
      <c r="E78" s="5" t="inlineStr">
        <is>
          <t>180,00</t>
        </is>
      </c>
      <c r="F78" s="4" t="inlineStr">
        <is>
          <t>10.00</t>
        </is>
      </c>
    </row>
    <row collapsed="false" customFormat="false" customHeight="false" hidden="false" ht="12.1" outlineLevel="0" r="79">
      <c r="A79" s="5" t="s">
        <f>=HYPERLINK("https://rossileiloes.com.br/lote/detalhe/249169", "2176")</f>
      </c>
      <c r="B79" s="4" t="s">
        <f>=HYPERLINK("https://rossileiloes.com.br/lote/detalhe/249169", " MACACO HIDRAULICO 4 TONELADAS. SEM USO.")</f>
      </c>
      <c r="C79" s="4" t="inlineStr">
        <is>
          <t>Vendido</t>
        </is>
      </c>
      <c r="D79" s="4" t="inlineStr">
        <is>
          <t>1</t>
        </is>
      </c>
      <c r="E79" s="5" t="inlineStr">
        <is>
          <t>180,00</t>
        </is>
      </c>
      <c r="F79" s="4" t="inlineStr">
        <is>
          <t>10.00</t>
        </is>
      </c>
    </row>
    <row collapsed="false" customFormat="false" customHeight="false" hidden="false" ht="12.1" outlineLevel="0" r="80">
      <c r="A80" s="5" t="s">
        <f>=HYPERLINK("https://rossileiloes.com.br/lote/detalhe/249170", "2177")</f>
      </c>
      <c r="B80" s="4" t="s">
        <f>=HYPERLINK("https://rossileiloes.com.br/lote/detalhe/249170", " MACACO HIDRAULICO 4 TONELADAS. SEM USO.")</f>
      </c>
      <c r="C80" s="4" t="inlineStr">
        <is>
          <t>Vendido</t>
        </is>
      </c>
      <c r="D80" s="4" t="inlineStr">
        <is>
          <t>1</t>
        </is>
      </c>
      <c r="E80" s="5" t="inlineStr">
        <is>
          <t>180,00</t>
        </is>
      </c>
      <c r="F80" s="4" t="inlineStr">
        <is>
          <t>10.00</t>
        </is>
      </c>
    </row>
    <row collapsed="false" customFormat="false" customHeight="false" hidden="false" ht="12.1" outlineLevel="0" r="81">
      <c r="A81" s="5" t="s">
        <f>=HYPERLINK("https://rossileiloes.com.br/lote/detalhe/249228", "2178")</f>
      </c>
      <c r="B81" s="4" t="s">
        <f>=HYPERLINK("https://rossileiloes.com.br/lote/detalhe/249228", " MACACO HIDRAULICO 4 TONELADAS. SEM USO.")</f>
      </c>
      <c r="C81" s="4" t="inlineStr">
        <is>
          <t>Vendido</t>
        </is>
      </c>
      <c r="D81" s="4" t="inlineStr">
        <is>
          <t>1</t>
        </is>
      </c>
      <c r="E81" s="5" t="inlineStr">
        <is>
          <t>180,00</t>
        </is>
      </c>
      <c r="F81" s="4" t="inlineStr">
        <is>
          <t>10.00</t>
        </is>
      </c>
    </row>
    <row collapsed="false" customFormat="false" customHeight="false" hidden="false" ht="12.1" outlineLevel="0" r="82">
      <c r="A82" s="5" t="s">
        <f>=HYPERLINK("https://rossileiloes.com.br/lote/detalhe/249181", "2179")</f>
      </c>
      <c r="B82" s="4" t="s">
        <f>=HYPERLINK("https://rossileiloes.com.br/lote/detalhe/249181", " MACACO HIDRAULICO 4 TONELADAS. SEM USO.")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180,00</t>
        </is>
      </c>
      <c r="F82" s="4" t="inlineStr">
        <is>
          <t>10.00</t>
        </is>
      </c>
    </row>
    <row collapsed="false" customFormat="false" customHeight="false" hidden="false" ht="12.1" outlineLevel="0" r="83">
      <c r="A83" s="5" t="s">
        <f>=HYPERLINK("https://rossileiloes.com.br/lote/detalhe/249175", "2180")</f>
      </c>
      <c r="B83" s="4" t="s">
        <f>=HYPERLINK("https://rossileiloes.com.br/lote/detalhe/249175", " MACACO HIDRAULICO 4 TONELADAS. SEM USO.")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180,00</t>
        </is>
      </c>
      <c r="F83" s="4" t="inlineStr">
        <is>
          <t>10.00</t>
        </is>
      </c>
    </row>
    <row collapsed="false" customFormat="false" customHeight="false" hidden="false" ht="12.1" outlineLevel="0" r="84">
      <c r="A84" s="5" t="s">
        <f>=HYPERLINK("https://rossileiloes.com.br/lote/detalhe/249177", "2181")</f>
      </c>
      <c r="B84" s="4" t="s">
        <f>=HYPERLINK("https://rossileiloes.com.br/lote/detalhe/249177", " MACACO HIDRAULICO 4 TONELADAS. SEM USO.")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180,00</t>
        </is>
      </c>
      <c r="F84" s="4" t="inlineStr">
        <is>
          <t>10.00</t>
        </is>
      </c>
    </row>
    <row collapsed="false" customFormat="false" customHeight="false" hidden="false" ht="12.1" outlineLevel="0" r="85">
      <c r="A85" s="5" t="s">
        <f>=HYPERLINK("https://rossileiloes.com.br/lote/detalhe/249172", "2182")</f>
      </c>
      <c r="B85" s="4" t="s">
        <f>=HYPERLINK("https://rossileiloes.com.br/lote/detalhe/249172", " MACACO HIDRAULICO 4 TONELADAS. SEM USO.")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180,00</t>
        </is>
      </c>
      <c r="F85" s="4" t="inlineStr">
        <is>
          <t>10.00</t>
        </is>
      </c>
    </row>
    <row collapsed="false" customFormat="false" customHeight="false" hidden="false" ht="12.1" outlineLevel="0" r="86">
      <c r="A86" s="5" t="s">
        <f>=HYPERLINK("https://rossileiloes.com.br/lote/detalhe/249174", "2183")</f>
      </c>
      <c r="B86" s="4" t="s">
        <f>=HYPERLINK("https://rossileiloes.com.br/lote/detalhe/249174", " MACACO HIDRAULICO 12 TONELADAS. SEM USO.")</f>
      </c>
      <c r="C86" s="4" t="inlineStr">
        <is>
          <t>Vendido</t>
        </is>
      </c>
      <c r="D86" s="4" t="inlineStr">
        <is>
          <t>1</t>
        </is>
      </c>
      <c r="E86" s="5" t="inlineStr">
        <is>
          <t>220,00</t>
        </is>
      </c>
      <c r="F86" s="4" t="inlineStr">
        <is>
          <t>10.00</t>
        </is>
      </c>
    </row>
    <row collapsed="false" customFormat="false" customHeight="false" hidden="false" ht="12.1" outlineLevel="0" r="87">
      <c r="A87" s="5" t="s">
        <f>=HYPERLINK("https://rossileiloes.com.br/lote/detalhe/249173", "2184")</f>
      </c>
      <c r="B87" s="4" t="s">
        <f>=HYPERLINK("https://rossileiloes.com.br/lote/detalhe/249173", " MACACO HIDRAULICO 12 TONELADAS. SEM USO.")</f>
      </c>
      <c r="C87" s="4" t="inlineStr">
        <is>
          <t>Vendido</t>
        </is>
      </c>
      <c r="D87" s="4" t="inlineStr">
        <is>
          <t>1</t>
        </is>
      </c>
      <c r="E87" s="5" t="inlineStr">
        <is>
          <t>220,00</t>
        </is>
      </c>
      <c r="F87" s="4" t="inlineStr">
        <is>
          <t>10.00</t>
        </is>
      </c>
    </row>
    <row collapsed="false" customFormat="false" customHeight="false" hidden="false" ht="12.1" outlineLevel="0" r="88">
      <c r="A88" s="5" t="s">
        <f>=HYPERLINK("https://rossileiloes.com.br/lote/detalhe/249182", "2185")</f>
      </c>
      <c r="B88" s="4" t="s">
        <f>=HYPERLINK("https://rossileiloes.com.br/lote/detalhe/249182", " MACACO HIDRAULICO 12 TONELADAS. SEM USO.")</f>
      </c>
      <c r="C88" s="4" t="inlineStr">
        <is>
          <t>Vendido</t>
        </is>
      </c>
      <c r="D88" s="4" t="inlineStr">
        <is>
          <t>1</t>
        </is>
      </c>
      <c r="E88" s="5" t="inlineStr">
        <is>
          <t>220,00</t>
        </is>
      </c>
      <c r="F88" s="4" t="inlineStr">
        <is>
          <t>10.00</t>
        </is>
      </c>
    </row>
    <row collapsed="false" customFormat="false" customHeight="false" hidden="false" ht="12.1" outlineLevel="0" r="89">
      <c r="A89" s="5" t="s">
        <f>=HYPERLINK("https://rossileiloes.com.br/lote/detalhe/249176", "2186")</f>
      </c>
      <c r="B89" s="4" t="s">
        <f>=HYPERLINK("https://rossileiloes.com.br/lote/detalhe/249176", " MACACO HIDRAULICO 12 TONELADAS. SEM USO.")</f>
      </c>
      <c r="C89" s="4" t="inlineStr">
        <is>
          <t>Vendido</t>
        </is>
      </c>
      <c r="D89" s="4" t="inlineStr">
        <is>
          <t>1</t>
        </is>
      </c>
      <c r="E89" s="5" t="inlineStr">
        <is>
          <t>220,00</t>
        </is>
      </c>
      <c r="F89" s="4" t="inlineStr">
        <is>
          <t>10.00</t>
        </is>
      </c>
    </row>
    <row collapsed="false" customFormat="false" customHeight="false" hidden="false" ht="12.1" outlineLevel="0" r="90">
      <c r="A90" s="5" t="s">
        <f>=HYPERLINK("https://rossileiloes.com.br/lote/detalhe/249179", "2187")</f>
      </c>
      <c r="B90" s="4" t="s">
        <f>=HYPERLINK("https://rossileiloes.com.br/lote/detalhe/249179", " MACACO HIDRAULICO 12 TONELADAS. SEM USO.")</f>
      </c>
      <c r="C90" s="4" t="inlineStr">
        <is>
          <t>Vendido</t>
        </is>
      </c>
      <c r="D90" s="4" t="inlineStr">
        <is>
          <t>1</t>
        </is>
      </c>
      <c r="E90" s="5" t="inlineStr">
        <is>
          <t>220,00</t>
        </is>
      </c>
      <c r="F90" s="4" t="inlineStr">
        <is>
          <t>10.00</t>
        </is>
      </c>
    </row>
    <row collapsed="false" customFormat="false" customHeight="false" hidden="false" ht="12.1" outlineLevel="0" r="91">
      <c r="A91" s="5" t="s">
        <f>=HYPERLINK("https://rossileiloes.com.br/lote/detalhe/249180", "2188")</f>
      </c>
      <c r="B91" s="4" t="s">
        <f>=HYPERLINK("https://rossileiloes.com.br/lote/detalhe/249180", " MACACO HIDRAULICO 20 TONELADAS. SEM USO.")</f>
      </c>
      <c r="C91" s="4" t="inlineStr">
        <is>
          <t>Vendido</t>
        </is>
      </c>
      <c r="D91" s="4" t="inlineStr">
        <is>
          <t>1</t>
        </is>
      </c>
      <c r="E91" s="5" t="inlineStr">
        <is>
          <t>250,00</t>
        </is>
      </c>
      <c r="F91" s="4" t="inlineStr">
        <is>
          <t>10.00</t>
        </is>
      </c>
    </row>
    <row collapsed="false" customFormat="false" customHeight="false" hidden="false" ht="12.1" outlineLevel="0" r="92">
      <c r="A92" s="5" t="s">
        <f>=HYPERLINK("https://rossileiloes.com.br/lote/detalhe/249178", "2189")</f>
      </c>
      <c r="B92" s="4" t="s">
        <f>=HYPERLINK("https://rossileiloes.com.br/lote/detalhe/249178", " MACACO HIDRAULICO 20 TONELADAS. SEM USO.")</f>
      </c>
      <c r="C92" s="4" t="inlineStr">
        <is>
          <t>Vendido</t>
        </is>
      </c>
      <c r="D92" s="4" t="inlineStr">
        <is>
          <t>1</t>
        </is>
      </c>
      <c r="E92" s="5" t="inlineStr">
        <is>
          <t>250,00</t>
        </is>
      </c>
      <c r="F92" s="4" t="inlineStr">
        <is>
          <t>10.00</t>
        </is>
      </c>
    </row>
    <row collapsed="false" customFormat="false" customHeight="false" hidden="false" ht="12.1" outlineLevel="0" r="93">
      <c r="A93" s="5" t="s">
        <f>=HYPERLINK("https://rossileiloes.com.br/lote/detalhe/249183", "2190")</f>
      </c>
      <c r="B93" s="4" t="s">
        <f>=HYPERLINK("https://rossileiloes.com.br/lote/detalhe/249183", " MACACO HIDRAULICO 20 TONELADAS. SEM USO.")</f>
      </c>
      <c r="C93" s="4" t="inlineStr">
        <is>
          <t>Vendido</t>
        </is>
      </c>
      <c r="D93" s="4" t="inlineStr">
        <is>
          <t>1</t>
        </is>
      </c>
      <c r="E93" s="5" t="inlineStr">
        <is>
          <t>250,00</t>
        </is>
      </c>
      <c r="F93" s="4" t="inlineStr">
        <is>
          <t>10.00</t>
        </is>
      </c>
    </row>
    <row collapsed="false" customFormat="false" customHeight="false" hidden="false" ht="12.1" outlineLevel="0" r="94">
      <c r="A94" s="5" t="s">
        <f>=HYPERLINK("https://rossileiloes.com.br/lote/detalhe/249186", "2191")</f>
      </c>
      <c r="B94" s="4" t="s">
        <f>=HYPERLINK("https://rossileiloes.com.br/lote/detalhe/249186", " MACACO HIDRAULICO 32 TONELADAS. SEM USO.")</f>
      </c>
      <c r="C94" s="4" t="inlineStr">
        <is>
          <t>Vendido</t>
        </is>
      </c>
      <c r="D94" s="4" t="inlineStr">
        <is>
          <t>1</t>
        </is>
      </c>
      <c r="E94" s="5" t="inlineStr">
        <is>
          <t>400,00</t>
        </is>
      </c>
      <c r="F94" s="4" t="inlineStr">
        <is>
          <t>20.00</t>
        </is>
      </c>
    </row>
    <row collapsed="false" customFormat="false" customHeight="false" hidden="false" ht="12.1" outlineLevel="0" r="95">
      <c r="A95" s="5" t="s">
        <f>=HYPERLINK("https://rossileiloes.com.br/lote/detalhe/249185", "2192")</f>
      </c>
      <c r="B95" s="4" t="s">
        <f>=HYPERLINK("https://rossileiloes.com.br/lote/detalhe/249185", " MACACO HIDRAULICO 32 TONELADAS. SEM USO.")</f>
      </c>
      <c r="C95" s="4" t="inlineStr">
        <is>
          <t>Vendido</t>
        </is>
      </c>
      <c r="D95" s="4" t="inlineStr">
        <is>
          <t>1</t>
        </is>
      </c>
      <c r="E95" s="5" t="inlineStr">
        <is>
          <t>400,00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=HYPERLINK("https://rossileiloes.com.br/lote/detalhe/249187", "2193")</f>
      </c>
      <c r="B96" s="4" t="s">
        <f>=HYPERLINK("https://rossileiloes.com.br/lote/detalhe/249187", " MACACO HIDRAULICO 32 TONELADAS. SEM USO.")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400,00</t>
        </is>
      </c>
      <c r="F96" s="4" t="inlineStr">
        <is>
          <t>20.00</t>
        </is>
      </c>
    </row>
    <row collapsed="false" customFormat="false" customHeight="false" hidden="false" ht="12.1" outlineLevel="0" r="97">
      <c r="A97" s="5" t="s">
        <f>=HYPERLINK("https://rossileiloes.com.br/lote/detalhe/249188", "2194")</f>
      </c>
      <c r="B97" s="4" t="s">
        <f>=HYPERLINK("https://rossileiloes.com.br/lote/detalhe/249188", " MACACO HIDRAULICO 32 TONELADAS. SEM USO.")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400,00</t>
        </is>
      </c>
      <c r="F97" s="4" t="inlineStr">
        <is>
          <t>20.00</t>
        </is>
      </c>
    </row>
    <row collapsed="false" customFormat="false" customHeight="false" hidden="false" ht="12.1" outlineLevel="0" r="98">
      <c r="A98" s="5" t="s">
        <f>=HYPERLINK("https://rossileiloes.com.br/lote/detalhe/249189", "2195")</f>
      </c>
      <c r="B98" s="4" t="s">
        <f>=HYPERLINK("https://rossileiloes.com.br/lote/detalhe/249189", " MACACO HIDRAULICO 32 TONELADAS. SEM USO.")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400,00</t>
        </is>
      </c>
      <c r="F98" s="4" t="inlineStr">
        <is>
          <t>20.00</t>
        </is>
      </c>
    </row>
    <row collapsed="false" customFormat="false" customHeight="false" hidden="false" ht="12.1" outlineLevel="0" r="99">
      <c r="A99" s="5" t="s">
        <f>=HYPERLINK("https://rossileiloes.com.br/lote/detalhe/249184", "2196")</f>
      </c>
      <c r="B99" s="4" t="s">
        <f>=HYPERLINK("https://rossileiloes.com.br/lote/detalhe/249184", " MACACO HIDRAULICO 32 TONELADAS. SEM USO.")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400,00</t>
        </is>
      </c>
      <c r="F99" s="4" t="inlineStr">
        <is>
          <t>20.00</t>
        </is>
      </c>
    </row>
    <row collapsed="false" customFormat="false" customHeight="false" hidden="false" ht="12.1" outlineLevel="0" r="100">
      <c r="A100" s="5" t="s">
        <f>=HYPERLINK("https://rossileiloes.com.br/lote/detalhe/249191", "2197")</f>
      </c>
      <c r="B100" s="4" t="s">
        <f>=HYPERLINK("https://rossileiloes.com.br/lote/detalhe/249191", " MACACO HIDRAULICO 32 TONELADAS. SEM USO.")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400,00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=HYPERLINK("https://rossileiloes.com.br/lote/detalhe/249193", "2198")</f>
      </c>
      <c r="B101" s="4" t="s">
        <f>=HYPERLINK("https://rossileiloes.com.br/lote/detalhe/249193", " MACACO HIDRAULICO 32 TONELADAS. SEM USO.")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400,00</t>
        </is>
      </c>
      <c r="F101" s="4" t="inlineStr">
        <is>
          <t>20.00</t>
        </is>
      </c>
    </row>
    <row collapsed="false" customFormat="false" customHeight="false" hidden="false" ht="12.1" outlineLevel="0" r="102">
      <c r="A102" s="5" t="s">
        <f>=HYPERLINK("https://rossileiloes.com.br/lote/detalhe/249190", "2200")</f>
      </c>
      <c r="B102" s="4" t="s">
        <f>=HYPERLINK("https://rossileiloes.com.br/lote/detalhe/249190", " MACACO HIDRAULICO 32 TONELADAS. SEM USO.")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400,00</t>
        </is>
      </c>
      <c r="F102" s="4" t="inlineStr">
        <is>
          <t>20.00</t>
        </is>
      </c>
    </row>
    <row collapsed="false" customFormat="false" customHeight="false" hidden="false" ht="12.1" outlineLevel="0" r="103">
      <c r="A103" s="5" t="s">
        <f>=HYPERLINK("https://rossileiloes.com.br/lote/detalhe/249192", "2201")</f>
      </c>
      <c r="B103" s="4" t="s">
        <f>=HYPERLINK("https://rossileiloes.com.br/lote/detalhe/249192", " MACACO HIDRAULICO 50 TONELADAS. SEM USO.")</f>
      </c>
      <c r="C103" s="4" t="inlineStr">
        <is>
          <t>Vendido</t>
        </is>
      </c>
      <c r="D103" s="4" t="inlineStr">
        <is>
          <t>1</t>
        </is>
      </c>
      <c r="E103" s="5" t="inlineStr">
        <is>
          <t>600,00</t>
        </is>
      </c>
      <c r="F103" s="4" t="inlineStr">
        <is>
          <t>30.00</t>
        </is>
      </c>
    </row>
    <row collapsed="false" customFormat="false" customHeight="false" hidden="false" ht="12.1" outlineLevel="0" r="104">
      <c r="A104" s="5" t="s">
        <f>=HYPERLINK("https://rossileiloes.com.br/lote/detalhe/249195", "2202")</f>
      </c>
      <c r="B104" s="4" t="s">
        <f>=HYPERLINK("https://rossileiloes.com.br/lote/detalhe/249195", " MACACO HIDRAULICO 50 TONELADAS. SEM USO.")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600,00</t>
        </is>
      </c>
      <c r="F104" s="4" t="inlineStr">
        <is>
          <t>30.00</t>
        </is>
      </c>
    </row>
    <row collapsed="false" customFormat="false" customHeight="false" hidden="false" ht="12.1" outlineLevel="0" r="105">
      <c r="A105" s="5" t="s">
        <f>=HYPERLINK("https://rossileiloes.com.br/lote/detalhe/249197", "2203")</f>
      </c>
      <c r="B105" s="4" t="s">
        <f>=HYPERLINK("https://rossileiloes.com.br/lote/detalhe/249197", " MACACO HIDRAULICO 50 TONELADAS. SEM USO.")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600,00</t>
        </is>
      </c>
      <c r="F105" s="4" t="inlineStr">
        <is>
          <t>30.00</t>
        </is>
      </c>
    </row>
    <row collapsed="false" customFormat="false" customHeight="false" hidden="false" ht="12.1" outlineLevel="0" r="106">
      <c r="A106" s="5" t="s">
        <f>=HYPERLINK("https://rossileiloes.com.br/lote/detalhe/249204", "2204")</f>
      </c>
      <c r="B106" s="4" t="s">
        <f>=HYPERLINK("https://rossileiloes.com.br/lote/detalhe/249204", " MACACO HIDRAULICO 50 TONELADAS. SEM USO.")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600,00</t>
        </is>
      </c>
      <c r="F106" s="4" t="inlineStr">
        <is>
          <t>30.00</t>
        </is>
      </c>
    </row>
    <row collapsed="false" customFormat="false" customHeight="false" hidden="false" ht="12.1" outlineLevel="0" r="107">
      <c r="A107" s="5" t="s">
        <f>=HYPERLINK("https://rossileiloes.com.br/lote/detalhe/249194", "2205")</f>
      </c>
      <c r="B107" s="4" t="s">
        <f>=HYPERLINK("https://rossileiloes.com.br/lote/detalhe/249194", " MACACO HIDRAULICO 50 TONELADAS. SEM USO.")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600,00</t>
        </is>
      </c>
      <c r="F107" s="4" t="inlineStr">
        <is>
          <t>30.00</t>
        </is>
      </c>
    </row>
    <row collapsed="false" customFormat="false" customHeight="false" hidden="false" ht="12.1" outlineLevel="0" r="108">
      <c r="A108" s="5" t="s">
        <f>=HYPERLINK("https://rossileiloes.com.br/lote/detalhe/249196", "2211")</f>
      </c>
      <c r="B108" s="4" t="s">
        <f>=HYPERLINK("https://rossileiloes.com.br/lote/detalhe/249196", " CHAVE DE SEGURANÇA PARA CABO TELEMECANIQUE 3 AMP 400V MOD. XY2-CE1A296 (SEM USO)")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30.00</t>
        </is>
      </c>
    </row>
    <row collapsed="false" customFormat="false" customHeight="false" hidden="false" ht="12.1" outlineLevel="0" r="109">
      <c r="A109" s="5" t="s">
        <f>=HYPERLINK("https://rossileiloes.com.br/lote/detalhe/249207", "2212")</f>
      </c>
      <c r="B109" s="4" t="s">
        <f>=HYPERLINK("https://rossileiloes.com.br/lote/detalhe/249207", " CHAVE DE SEGURANÇA PARA CABO TELEMECANIQUE 3 AMP 400V MOD. XY2-CE1A296 (SEM USO)")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30.00</t>
        </is>
      </c>
    </row>
    <row collapsed="false" customFormat="false" customHeight="false" hidden="false" ht="12.1" outlineLevel="0" r="110">
      <c r="A110" s="5" t="s">
        <f>=HYPERLINK("https://rossileiloes.com.br/lote/detalhe/249209", "2214")</f>
      </c>
      <c r="B110" s="4" t="s">
        <f>=HYPERLINK("https://rossileiloes.com.br/lote/detalhe/249209", " TRACKERBALL INDUSTRIAL (SEM USO)")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400,00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=HYPERLINK("https://rossileiloes.com.br/lote/detalhe/249206", "2215")</f>
      </c>
      <c r="B111" s="4" t="s">
        <f>=HYPERLINK("https://rossileiloes.com.br/lote/detalhe/249206", " LOAD CONTROLS 15 AMP MOD. PCR 1800 (SEM USO)")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400,00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=HYPERLINK("https://rossileiloes.com.br/lote/detalhe/249229", "2216")</f>
      </c>
      <c r="B112" s="4" t="s">
        <f>=HYPERLINK("https://rossileiloes.com.br/lote/detalhe/249229", "CABEÇOTE PARA EXTRUSÃO DE TUBO DUPLO")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2.800,00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=HYPERLINK("https://rossileiloes.com.br/lote/detalhe/249230", "2217")</f>
      </c>
      <c r="B113" s="4" t="s">
        <f>=HYPERLINK("https://rossileiloes.com.br/lote/detalhe/249230", "CABEÇOTE PARA EXTRUSÃO DE TUBO 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4.800,00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=HYPERLINK("https://rossileiloes.com.br/lote/detalhe/249231", "2218")</f>
      </c>
      <c r="B114" s="4" t="s">
        <f>=HYPERLINK("https://rossileiloes.com.br/lote/detalhe/249231", "CABEÇOTE PARA EXTRUSÃO DE TUBO 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=HYPERLINK("https://rossileiloes.com.br/lote/detalhe/249232", "2220")</f>
      </c>
      <c r="B115" s="4" t="s">
        <f>=HYPERLINK("https://rossileiloes.com.br/lote/detalhe/249232", " Inversor Santerno Sinus 10 cv /30 a / 220v / Revisado")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2.700,00</t>
        </is>
      </c>
      <c r="F115" s="4" t="inlineStr">
        <is>
          <t>50.00</t>
        </is>
      </c>
    </row>
    <row collapsed="false" customFormat="false" customHeight="false" hidden="false" ht="12.1" outlineLevel="0" r="116">
      <c r="A116" s="5" t="s">
        <f>=HYPERLINK("https://rossileiloes.com.br/lote/detalhe/249233", "2222")</f>
      </c>
      <c r="B116" s="4" t="s">
        <f>=HYPERLINK("https://rossileiloes.com.br/lote/detalhe/249233", " Inversor WEG CFW08 / 3 cv / 10 a / 220v / Revisado")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1.300,00</t>
        </is>
      </c>
      <c r="F116" s="4" t="inlineStr">
        <is>
          <t>50.00</t>
        </is>
      </c>
    </row>
    <row collapsed="false" customFormat="false" customHeight="false" hidden="false" ht="12.1" outlineLevel="0" r="117">
      <c r="A117" s="5" t="s">
        <f>=HYPERLINK("https://rossileiloes.com.br/lote/detalhe/249234", "2225")</f>
      </c>
      <c r="B117" s="4" t="s">
        <f>=HYPERLINK("https://rossileiloes.com.br/lote/detalhe/249234", "Inversor WEG CFW08 / 3 cv / 10 a / 220v / Revisado 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1.300,00</t>
        </is>
      </c>
      <c r="F117" s="4" t="inlineStr">
        <is>
          <t>50.00</t>
        </is>
      </c>
    </row>
    <row collapsed="false" customFormat="false" customHeight="false" hidden="false" ht="12.1" outlineLevel="0" r="118">
      <c r="A118" s="5" t="s">
        <f>=HYPERLINK("https://rossileiloes.com.br/lote/detalhe/249235", "2226")</f>
      </c>
      <c r="B118" s="4" t="s">
        <f>=HYPERLINK("https://rossileiloes.com.br/lote/detalhe/249235", "Inversor WEG CFW08 / 3 cv / 10 a / 220v / Revisado 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1.300,00</t>
        </is>
      </c>
      <c r="F118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2026-06-05T12:23:45.00Z</dcterms:created>
  <dc:creator>Tellks Tecnologia</dc:creator>
  <cp:revision>0</cp:revision>
</cp:coreProperties>
</file>