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PRENSAS, MOTORES, TORNOS, SERRAS, BOMBAS, MISTURADORES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31/03/2026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=HYPERLINK("https://rossileiloes.com.br/lote/detalhe/325844", "000")</f>
      </c>
      <c r="B11" s="4" t="s">
        <f>=HYPERLINK("https://rossileiloes.com.br/lote/detalhe/325844", "MISTURADOR TIPO RIBOMBLENDER EM AÇO INOX CAPACIDADE 3.000 LITROS")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=HYPERLINK("https://rossileiloes.com.br/lote/detalhe/325906", "001")</f>
      </c>
      <c r="B12" s="4" t="s">
        <f>=HYPERLINK("https://rossileiloes.com.br/lote/detalhe/325906", "TORNO DE BANCADA JOINVILLE")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6.500,00</t>
        </is>
      </c>
      <c r="F12" s="4" t="inlineStr">
        <is>
          <t>300.00</t>
        </is>
      </c>
    </row>
    <row collapsed="false" customFormat="false" customHeight="false" hidden="false" ht="12.1" outlineLevel="0" r="13">
      <c r="A13" s="5" t="s">
        <f>=HYPERLINK("https://rossileiloes.com.br/lote/detalhe/325766", "002")</f>
      </c>
      <c r="B13" s="4" t="s">
        <f>=HYPERLINK("https://rossileiloes.com.br/lote/detalhe/325766", " 1 REDUTOR FALK 2100Y2-B, REL. 1:9 P/ MOTOR DE 100 CV; 1 REDUTOR CESTARI HD4/14, REL. 1:29,6; 1 REDUTOR FLENDER H3SH11B, REL. 1:33 P/ MOTOR DE 150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7.500,00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=HYPERLINK("https://rossileiloes.com.br/lote/detalhe/325740", "003")</f>
      </c>
      <c r="B14" s="4" t="s">
        <f>=HYPERLINK("https://rossileiloes.com.br/lote/detalhe/325740", " IMPRESSORA HP DESIGNJET 8000 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=HYPERLINK("https://rossileiloes.com.br/lote/detalhe/325741", "004")</f>
      </c>
      <c r="B15" s="4" t="s">
        <f>=HYPERLINK("https://rossileiloes.com.br/lote/detalhe/325741", " MOTORREDUTOR FLENDER C/ MOTOR SIEMENS DE 40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=HYPERLINK("https://rossileiloes.com.br/lote/detalhe/325912", "005")</f>
      </c>
      <c r="B16" s="4" t="s">
        <f>=HYPERLINK("https://rossileiloes.com.br/lote/detalhe/325912", "FURADEIRA GRANDE PORTE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11.500,00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=HYPERLINK("https://rossileiloes.com.br/lote/detalhe/325754", "006")</f>
      </c>
      <c r="B17" s="4" t="s">
        <f>=HYPERLINK("https://rossileiloes.com.br/lote/detalhe/325754", " Máquina para gelar água")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6.800,00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=HYPERLINK("https://rossileiloes.com.br/lote/detalhe/325790", "007")</f>
      </c>
      <c r="B18" s="4" t="s">
        <f>=HYPERLINK("https://rossileiloes.com.br/lote/detalhe/325790", " APROX. 35 ROSCAS TRANPORTADORAS DIVERSAS")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=HYPERLINK("https://rossileiloes.com.br/lote/detalhe/325755", "008")</f>
      </c>
      <c r="B19" s="4" t="s">
        <f>=HYPERLINK("https://rossileiloes.com.br/lote/detalhe/325755", " Máquina para gelar água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7.550,00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=HYPERLINK("https://rossileiloes.com.br/lote/detalhe/325765", "009")</f>
      </c>
      <c r="B20" s="4" t="s">
        <f>=HYPERLINK("https://rossileiloes.com.br/lote/detalhe/325765", " 1 REDUTOR CESTARI, REL. 1:44 P/ MOTOR DE APROX. 200 CV E 1 REDUTOR TRANSMOTÉCNICA H1217, REL. 1:12 P/ MOTOR DE APROX. 150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=HYPERLINK("https://rossileiloes.com.br/lote/detalhe/325742", "010")</f>
      </c>
      <c r="B21" s="4" t="s">
        <f>=HYPERLINK("https://rossileiloes.com.br/lote/detalhe/325742", " GELADEIRA EM AÇO INOX")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=HYPERLINK("https://rossileiloes.com.br/lote/detalhe/325846", "011")</f>
      </c>
      <c r="B22" s="4" t="s">
        <f>=HYPERLINK("https://rossileiloes.com.br/lote/detalhe/325846", "TAMBORIADOR EM AÇO INOX")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11.000,00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=HYPERLINK("https://rossileiloes.com.br/lote/detalhe/325768", "012")</f>
      </c>
      <c r="B23" s="4" t="s">
        <f>=HYPERLINK("https://rossileiloes.com.br/lote/detalhe/325768", " 1 REDUTOR TRANSMOTÉCNICA H1310, REL. 1:800 E 1 REDUTOR S/ ESPECIFICAÇÕES")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7.500,00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=HYPERLINK("https://rossileiloes.com.br/lote/detalhe/325840", "013")</f>
      </c>
      <c r="B24" s="4" t="s">
        <f>=HYPERLINK("https://rossileiloes.com.br/lote/detalhe/325840", " TANQUE EM AÇO INOX, CAP. 7000 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7.500,00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=HYPERLINK("https://rossileiloes.com.br/lote/detalhe/325849", "014")</f>
      </c>
      <c r="B25" s="4" t="s">
        <f>=HYPERLINK("https://rossileiloes.com.br/lote/detalhe/325849", "GERADORA DE ÁGUA QUENTE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=HYPERLINK("https://rossileiloes.com.br/lote/detalhe/325756", "016")</f>
      </c>
      <c r="B26" s="4" t="s">
        <f>=HYPERLINK("https://rossileiloes.com.br/lote/detalhe/325756", "Peneira Vibratória ( 1.200 diâmetro x 510 de altura ) para indústrias de alimentos - completa com motovibradores  e valvulas rotativas em aço inox - com funil alimentador ( 1.200 diâmetro (boca) x 2.500 altura)")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=HYPERLINK("https://rossileiloes.com.br/lote/detalhe/325757", "017")</f>
      </c>
      <c r="B27" s="4" t="s">
        <f>=HYPERLINK("https://rossileiloes.com.br/lote/detalhe/325757", "Peneira Vibratória ( 1.200 diâmetro x 510 de altura ) para indústrias de alimentos - completa com motovibradores  e valvulas rotativas em aço inox - com funil alimentador ( 1.200 diâmetro (boca) x 2.500 altura)")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=HYPERLINK("https://rossileiloes.com.br/lote/detalhe/325758", "018")</f>
      </c>
      <c r="B28" s="4" t="s">
        <f>=HYPERLINK("https://rossileiloes.com.br/lote/detalhe/325758", "Peneira Vibratória ( 1.200 diâmetro x 510 de altura ) para indústrias de alimentos - completa com motovibradores  e valvulas rotativas em aço inox - com funil alimentador ( 1.200 diâmetro (boca) x 2.500 altura)")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=HYPERLINK("https://rossileiloes.com.br/lote/detalhe/325759", "019")</f>
      </c>
      <c r="B29" s="4" t="s">
        <f>=HYPERLINK("https://rossileiloes.com.br/lote/detalhe/325759", "Peneira Vibratória ( 1.200 diâmetro x 510 de altura ) para indústrias de alimentos - completa com motovibradores  e valvulas rotativas em aço inox - com funil alimentador ( 1.200 diâmetro (boca) x 2.500 altura)")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=HYPERLINK("https://rossileiloes.com.br/lote/detalhe/325760", "020")</f>
      </c>
      <c r="B30" s="4" t="s">
        <f>=HYPERLINK("https://rossileiloes.com.br/lote/detalhe/325760", "Peneira Vibratória ( 1.200 diâmetro x 510 de altura ) para indústrias de alimentos - completa com motovibradores  e valvulas rotativas em aço inox - com funil alimentador ( 1.200 diâmetro (boca) x 2.500 altura)")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=HYPERLINK("https://rossileiloes.com.br/lote/detalhe/325898", "021")</f>
      </c>
      <c r="B31" s="4" t="s">
        <f>=HYPERLINK("https://rossileiloes.com.br/lote/detalhe/325898", "02 UN. - MOTOR ELÉTRICO WEG  40CV 1700 RPM")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8.500,00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=HYPERLINK("https://rossileiloes.com.br/lote/detalhe/325786", "022")</f>
      </c>
      <c r="B32" s="4" t="s">
        <f>=HYPERLINK("https://rossileiloes.com.br/lote/detalhe/325786", " REDUTOR CESTARI, REL. 1:14 P/ MOTOR DE APROX. 300 CV")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7.500,00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=HYPERLINK("https://rossileiloes.com.br/lote/detalhe/325710", "023")</f>
      </c>
      <c r="B33" s="4" t="s">
        <f>=HYPERLINK("https://rossileiloes.com.br/lote/detalhe/325710", " MOINHO DE BOLAS, CAP. 2000 KG")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7.500,00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=HYPERLINK("https://rossileiloes.com.br/lote/detalhe/325900", "024")</f>
      </c>
      <c r="B34" s="4" t="s">
        <f>=HYPERLINK("https://rossileiloes.com.br/lote/detalhe/325900", "PENEIRA VIBRATORIA EM AÇO INOX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14.500,00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=HYPERLINK("https://rossileiloes.com.br/lote/detalhe/325879", "025")</f>
      </c>
      <c r="B35" s="4" t="s">
        <f>=HYPERLINK("https://rossileiloes.com.br/lote/detalhe/325879", "DOBRADEIRA HIDRÁULICA 1 METRO")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=HYPERLINK("https://rossileiloes.com.br/lote/detalhe/325770", "026")</f>
      </c>
      <c r="B36" s="4" t="s">
        <f>=HYPERLINK("https://rossileiloes.com.br/lote/detalhe/325770", " REDUTOR, REL. 1:7 P/ MOTOR DE APROX. 300 CV")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=HYPERLINK("https://rossileiloes.com.br/lote/detalhe/325852", "027")</f>
      </c>
      <c r="B37" s="4" t="s">
        <f>=HYPERLINK("https://rossileiloes.com.br/lote/detalhe/325852", "VENTUINHA COM MOTOR 20CV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5.900,00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=HYPERLINK("https://rossileiloes.com.br/lote/detalhe/325854", "028")</f>
      </c>
      <c r="B38" s="4" t="s">
        <f>=HYPERLINK("https://rossileiloes.com.br/lote/detalhe/325854", "FURADEIRA WEBO MOD. GRADUA 50")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9.500,00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=HYPERLINK("https://rossileiloes.com.br/lote/detalhe/325856", "029")</f>
      </c>
      <c r="B39" s="4" t="s">
        <f>=HYPERLINK("https://rossileiloes.com.br/lote/detalhe/325856", "MÁQUINA PARA SECAGEM DE PLÁSTICO")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12.000,00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=HYPERLINK("https://rossileiloes.com.br/lote/detalhe/325858", "030")</f>
      </c>
      <c r="B40" s="4" t="s">
        <f>=HYPERLINK("https://rossileiloes.com.br/lote/detalhe/325858", "VENTUINHA COM MOTOR 40 CV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11.000,00</t>
        </is>
      </c>
      <c r="F40" s="4" t="inlineStr">
        <is>
          <t>350.00</t>
        </is>
      </c>
    </row>
    <row collapsed="false" customFormat="false" customHeight="false" hidden="false" ht="12.1" outlineLevel="0" r="41">
      <c r="A41" s="5" t="s">
        <f>=HYPERLINK("https://rossileiloes.com.br/lote/detalhe/325860", "032")</f>
      </c>
      <c r="B41" s="4" t="s">
        <f>=HYPERLINK("https://rossileiloes.com.br/lote/detalhe/325860", "03 UN. - ROLO TRITURADOR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=HYPERLINK("https://rossileiloes.com.br/lote/detalhe/325902", "034")</f>
      </c>
      <c r="B42" s="4" t="s">
        <f>=HYPERLINK("https://rossileiloes.com.br/lote/detalhe/325902", "01 UN. BOMBA CENTRÍFUGA TAMANHO 3X4 ROTOR EM AÇO INOX COM MOTOR 30CV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6.500,00</t>
        </is>
      </c>
      <c r="F42" s="4" t="inlineStr">
        <is>
          <t>350.00</t>
        </is>
      </c>
    </row>
    <row collapsed="false" customFormat="false" customHeight="false" hidden="false" ht="12.1" outlineLevel="0" r="43">
      <c r="A43" s="5" t="s">
        <f>=HYPERLINK("https://rossileiloes.com.br/lote/detalhe/325904", "035")</f>
      </c>
      <c r="B43" s="4" t="s">
        <f>=HYPERLINK("https://rossileiloes.com.br/lote/detalhe/325904", "MOTOR WEG 400CV  - 1700 RPM")</f>
      </c>
      <c r="C43" s="4" t="inlineStr">
        <is>
          <t>Lote retirado</t>
        </is>
      </c>
      <c r="D43" s="4" t="inlineStr">
        <is>
          <t>0</t>
        </is>
      </c>
      <c r="E43" s="5" t="inlineStr">
        <is>
          <t>32.000,00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=HYPERLINK("https://rossileiloes.com.br/lote/detalhe/325867", "036")</f>
      </c>
      <c r="B44" s="4" t="s">
        <f>=HYPERLINK("https://rossileiloes.com.br/lote/detalhe/325867", " 01 CALANDRA")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6.000,00</t>
        </is>
      </c>
      <c r="F44" s="4" t="inlineStr">
        <is>
          <t>350.00</t>
        </is>
      </c>
    </row>
    <row collapsed="false" customFormat="false" customHeight="false" hidden="false" ht="12.1" outlineLevel="0" r="45">
      <c r="A45" s="5" t="s">
        <f>=HYPERLINK("https://rossileiloes.com.br/lote/detalhe/325914", "037")</f>
      </c>
      <c r="B45" s="4" t="s">
        <f>=HYPERLINK("https://rossileiloes.com.br/lote/detalhe/325914", "PRENSA SACA PINO - MOTORIZADO")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6.800,00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=HYPERLINK("https://rossileiloes.com.br/lote/detalhe/325739", "038")</f>
      </c>
      <c r="B46" s="4" t="s">
        <f>=HYPERLINK("https://rossileiloes.com.br/lote/detalhe/325739", " FORNO TURBO ELÉTRICO GASTROMAQ")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=HYPERLINK("https://rossileiloes.com.br/lote/detalhe/325862", "039")</f>
      </c>
      <c r="B47" s="4" t="s">
        <f>=HYPERLINK("https://rossileiloes.com.br/lote/detalhe/325862", " 01 PRENSA")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6.900,00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=HYPERLINK("https://rossileiloes.com.br/lote/detalhe/325881", "040")</f>
      </c>
      <c r="B48" s="4" t="s">
        <f>=HYPERLINK("https://rossileiloes.com.br/lote/detalhe/325881", "GUILHOTINA IMAG 2 METROS")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=HYPERLINK("https://rossileiloes.com.br/lote/detalhe/325865", "041")</f>
      </c>
      <c r="B49" s="4" t="s">
        <f>=HYPERLINK("https://rossileiloes.com.br/lote/detalhe/325865", " 02 - BOMBAS COM MOTOR WEG 20CV")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=HYPERLINK("https://rossileiloes.com.br/lote/detalhe/325864", "042")</f>
      </c>
      <c r="B50" s="4" t="s">
        <f>=HYPERLINK("https://rossileiloes.com.br/lote/detalhe/325864", " 02 - BOMBAS COM MOTOR WEG 20CV")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=HYPERLINK("https://rossileiloes.com.br/lote/detalhe/325870", "043")</f>
      </c>
      <c r="B51" s="4" t="s">
        <f>=HYPERLINK("https://rossileiloes.com.br/lote/detalhe/325870", "FURADEIRA YADOYA")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=HYPERLINK("https://rossileiloes.com.br/lote/detalhe/325871", "049")</f>
      </c>
      <c r="B52" s="4" t="s">
        <f>=HYPERLINK("https://rossileiloes.com.br/lote/detalhe/325871", "01 UN. BOMBA CENTRIFUGA COM MOTOR WEG 20 CV")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=HYPERLINK("https://rossileiloes.com.br/lote/detalhe/325873", "050")</f>
      </c>
      <c r="B53" s="4" t="s">
        <f>=HYPERLINK("https://rossileiloes.com.br/lote/detalhe/325873", "01 BALANCIM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1.550,00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=HYPERLINK("https://rossileiloes.com.br/lote/detalhe/325875", "051")</f>
      </c>
      <c r="B54" s="4" t="s">
        <f>=HYPERLINK("https://rossileiloes.com.br/lote/detalhe/325875", "PONTE ROLANTE CAP. 1 TON.")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4.800,00</t>
        </is>
      </c>
      <c r="F54" s="4" t="inlineStr">
        <is>
          <t>350.00</t>
        </is>
      </c>
    </row>
    <row collapsed="false" customFormat="false" customHeight="false" hidden="false" ht="12.1" outlineLevel="0" r="55">
      <c r="A55" s="5" t="s">
        <f>=HYPERLINK("https://rossileiloes.com.br/lote/detalhe/325876", "052")</f>
      </c>
      <c r="B55" s="4" t="s">
        <f>=HYPERLINK("https://rossileiloes.com.br/lote/detalhe/325876", "PANELA INDUSTRIAL EM AÇO CAP. 100LTS.")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2.100,00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=HYPERLINK("https://rossileiloes.com.br/lote/detalhe/325878", "053")</f>
      </c>
      <c r="B56" s="4" t="s">
        <f>=HYPERLINK("https://rossileiloes.com.br/lote/detalhe/325878", "GAIOLA EM AÇO INOX")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1.650,00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=HYPERLINK("https://rossileiloes.com.br/lote/detalhe/325883", "054")</f>
      </c>
      <c r="B57" s="4" t="s">
        <f>=HYPERLINK("https://rossileiloes.com.br/lote/detalhe/325883", "COMPACTADOR WEBER MOD. SRX 65")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2.600,00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=HYPERLINK("https://rossileiloes.com.br/lote/detalhe/325884", "055")</f>
      </c>
      <c r="B58" s="4" t="s">
        <f>=HYPERLINK("https://rossileiloes.com.br/lote/detalhe/325884", "BOMBA POSITIVA DE FERRO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=HYPERLINK("https://rossileiloes.com.br/lote/detalhe/325909", "057")</f>
      </c>
      <c r="B59" s="4" t="s">
        <f>=HYPERLINK("https://rossileiloes.com.br/lote/detalhe/325909", " PANELA EM AÇO INOX, BASCULANTE CAOACIDADE APROX. 300 LITROS")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4.800,00</t>
        </is>
      </c>
      <c r="F59" s="4" t="inlineStr">
        <is>
          <t>300.00</t>
        </is>
      </c>
    </row>
    <row collapsed="false" customFormat="false" customHeight="false" hidden="false" ht="12.1" outlineLevel="0" r="60">
      <c r="A60" s="5" t="s">
        <f>=HYPERLINK("https://rossileiloes.com.br/lote/detalhe/325736", "058")</f>
      </c>
      <c r="B60" s="4" t="s">
        <f>=HYPERLINK("https://rossileiloes.com.br/lote/detalhe/325736", " Forno a gás com três portas e bandejas")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=HYPERLINK("https://rossileiloes.com.br/lote/detalhe/325886", "059")</f>
      </c>
      <c r="B61" s="4" t="s">
        <f>=HYPERLINK("https://rossileiloes.com.br/lote/detalhe/325886", "BOMBA DE ALTA PRESSÃO CAPAC. 20CV")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5.800,00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=HYPERLINK("https://rossileiloes.com.br/lote/detalhe/325888", "060")</f>
      </c>
      <c r="B62" s="4" t="s">
        <f>=HYPERLINK("https://rossileiloes.com.br/lote/detalhe/325888", "DOBRADEIRA DE 2 MTS.")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6.800,00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=HYPERLINK("https://rossileiloes.com.br/lote/detalhe/325890", "061")</f>
      </c>
      <c r="B63" s="4" t="s">
        <f>=HYPERLINK("https://rossileiloes.com.br/lote/detalhe/325890", "LIXADEIRA  BALDAN")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3.800,00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=HYPERLINK("https://rossileiloes.com.br/lote/detalhe/325891", "062")</f>
      </c>
      <c r="B64" s="4" t="s">
        <f>=HYPERLINK("https://rossileiloes.com.br/lote/detalhe/325891", "DOBRADEIRA  IMAG DE 2 MTS.")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6.800,00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=HYPERLINK("https://rossileiloes.com.br/lote/detalhe/325893", "064")</f>
      </c>
      <c r="B65" s="4" t="s">
        <f>=HYPERLINK("https://rossileiloes.com.br/lote/detalhe/325893", "DOBRADEIRA NEWTON DE 2 MTS.")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6.800,00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=HYPERLINK("https://rossileiloes.com.br/lote/detalhe/325916", "065")</f>
      </c>
      <c r="B66" s="4" t="s">
        <f>=HYPERLINK("https://rossileiloes.com.br/lote/detalhe/325916", "CALANDRA  PARA BORRACHA")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22.000,00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=HYPERLINK("https://rossileiloes.com.br/lote/detalhe/325910", "066")</f>
      </c>
      <c r="B67" s="4" t="s">
        <f>=HYPERLINK("https://rossileiloes.com.br/lote/detalhe/325910", "TORRE DE RESFRIAMENTO")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3.200,00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=HYPERLINK("https://rossileiloes.com.br/lote/detalhe/325738", "068")</f>
      </c>
      <c r="B68" s="4" t="s">
        <f>=HYPERLINK("https://rossileiloes.com.br/lote/detalhe/325738", " Tamboriador")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2.900,00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=HYPERLINK("https://rossileiloes.com.br/lote/detalhe/325917", "069")</f>
      </c>
      <c r="B69" s="4" t="s">
        <f>=HYPERLINK("https://rossileiloes.com.br/lote/detalhe/325917", "02 PÇS. - PRENSA PARA BORRACHA")</f>
      </c>
      <c r="C69" s="4" t="inlineStr">
        <is>
          <t>Lote retirado</t>
        </is>
      </c>
      <c r="D69" s="4" t="inlineStr">
        <is>
          <t>0</t>
        </is>
      </c>
      <c r="E69" s="5" t="inlineStr">
        <is>
          <t>30.000,00</t>
        </is>
      </c>
      <c r="F69" s="4" t="inlineStr">
        <is>
          <t>300.00</t>
        </is>
      </c>
    </row>
    <row collapsed="false" customFormat="false" customHeight="false" hidden="false" ht="12.1" outlineLevel="0" r="70">
      <c r="A70" s="5" t="s">
        <f>=HYPERLINK("https://rossileiloes.com.br/lote/detalhe/325737", "070")</f>
      </c>
      <c r="B70" s="4" t="s">
        <f>=HYPERLINK("https://rossileiloes.com.br/lote/detalhe/325737", " Batedeira com tacho inox, perfecta curitiba")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=HYPERLINK("https://rossileiloes.com.br/lote/detalhe/325920", "072")</f>
      </c>
      <c r="B71" s="4" t="s">
        <f>=HYPERLINK("https://rossileiloes.com.br/lote/detalhe/325920", "02 PÇS.- MOITÃO PARA 5 TON.")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=HYPERLINK("https://rossileiloes.com.br/lote/detalhe/325921", "074")</f>
      </c>
      <c r="B72" s="4" t="s">
        <f>=HYPERLINK("https://rossileiloes.com.br/lote/detalhe/325921", "01 PÇ. - FATIADEIRA DE PÃO - MARCA PERFECTA")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3.200,00</t>
        </is>
      </c>
      <c r="F72" s="4" t="inlineStr">
        <is>
          <t>300.00</t>
        </is>
      </c>
    </row>
    <row collapsed="false" customFormat="false" customHeight="false" hidden="false" ht="12.1" outlineLevel="0" r="73">
      <c r="A73" s="5" t="s">
        <f>=HYPERLINK("https://rossileiloes.com.br/lote/detalhe/327007", "075")</f>
      </c>
      <c r="B73" s="4" t="s">
        <f>=HYPERLINK("https://rossileiloes.com.br/lote/detalhe/327007", " FILTRO MANGA - NO ESTADO")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=HYPERLINK("https://rossileiloes.com.br/lote/detalhe/327014", "076")</f>
      </c>
      <c r="B74" s="4" t="s">
        <f>=HYPERLINK("https://rossileiloes.com.br/lote/detalhe/327014", " 03 UN. CONTAINER CAPAC. 1.000 LTS. - NO ESTADO")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1.200,00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=HYPERLINK("https://rossileiloes.com.br/lote/detalhe/327008", "077")</f>
      </c>
      <c r="B75" s="4" t="s">
        <f>=HYPERLINK("https://rossileiloes.com.br/lote/detalhe/327008", " REDUTOR GRANDE PORTE 400 CV")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19.000,00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=HYPERLINK("https://rossileiloes.com.br/lote/detalhe/327015", "078")</f>
      </c>
      <c r="B76" s="4" t="s">
        <f>=HYPERLINK("https://rossileiloes.com.br/lote/detalhe/327015", " TANQUE EM AÇO INOX CAPAC. 4.000 LITROS")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4.900,00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=HYPERLINK("https://rossileiloes.com.br/lote/detalhe/327001", "079")</f>
      </c>
      <c r="B77" s="4" t="s">
        <f>=HYPERLINK("https://rossileiloes.com.br/lote/detalhe/327001", " REDUTOR FALK")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7.250,00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=HYPERLINK("https://rossileiloes.com.br/lote/detalhe/327006", "080")</f>
      </c>
      <c r="B78" s="4" t="s">
        <f>=HYPERLINK("https://rossileiloes.com.br/lote/detalhe/327006", " CAIXA DE REDUÇÃO DE GRANDE PORTE")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4.500,00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=HYPERLINK("https://rossileiloes.com.br/lote/detalhe/326999", "081")</f>
      </c>
      <c r="B79" s="4" t="s">
        <f>=HYPERLINK("https://rossileiloes.com.br/lote/detalhe/326999", " CAIXA DE REDUÇÃO FALK COM ACOPLAMENTO")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=HYPERLINK("https://rossileiloes.com.br/lote/detalhe/327000", "082")</f>
      </c>
      <c r="B80" s="4" t="s">
        <f>=HYPERLINK("https://rossileiloes.com.br/lote/detalhe/327000", " UNIDADE HIDRÁULICA")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2.250,00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=HYPERLINK("https://rossileiloes.com.br/lote/detalhe/327002", "083")</f>
      </c>
      <c r="B81" s="4" t="s">
        <f>=HYPERLINK("https://rossileiloes.com.br/lote/detalhe/327002", " BOMBA DE VÁCUO")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4.250,00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=HYPERLINK("https://rossileiloes.com.br/lote/detalhe/327004", "084")</f>
      </c>
      <c r="B82" s="4" t="s">
        <f>=HYPERLINK("https://rossileiloes.com.br/lote/detalhe/327004", " BOMBA CENTRÍFUGA COM MOTOR WEG 20CV")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3.500,00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=HYPERLINK("https://rossileiloes.com.br/lote/detalhe/327013", "085")</f>
      </c>
      <c r="B83" s="4" t="s">
        <f>=HYPERLINK("https://rossileiloes.com.br/lote/detalhe/327013", " MISTURADOR EM AÇO INOX")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6.000,00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=HYPERLINK("https://rossileiloes.com.br/lote/detalhe/327010", "086")</f>
      </c>
      <c r="B84" s="4" t="s">
        <f>=HYPERLINK("https://rossileiloes.com.br/lote/detalhe/327010", " ESTRUSORA")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=HYPERLINK("https://rossileiloes.com.br/lote/detalhe/327003", "087")</f>
      </c>
      <c r="B85" s="4" t="s">
        <f>=HYPERLINK("https://rossileiloes.com.br/lote/detalhe/327003", " 02 UN.- EXCENTRICA (1UN 12 TON. E 01 6TON. 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6.500,00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=HYPERLINK("https://rossileiloes.com.br/lote/detalhe/327012", "088")</f>
      </c>
      <c r="B86" s="4" t="s">
        <f>=HYPERLINK("https://rossileiloes.com.br/lote/detalhe/327012", " PALETEIRA HIDRÁULICA")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2.250,00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=HYPERLINK("https://rossileiloes.com.br/lote/detalhe/327005", "089")</f>
      </c>
      <c r="B87" s="4" t="s">
        <f>=HYPERLINK("https://rossileiloes.com.br/lote/detalhe/327005", " PONTE ROLANTE - 2 MTS. DE VÃO")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=HYPERLINK("https://rossileiloes.com.br/lote/detalhe/327011", "090")</f>
      </c>
      <c r="B88" s="4" t="s">
        <f>=HYPERLINK("https://rossileiloes.com.br/lote/detalhe/327011", " 04 UN. - REDUTORES DE VELOCIDADE")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1.100,00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=HYPERLINK("https://rossileiloes.com.br/lote/detalhe/326998", "091")</f>
      </c>
      <c r="B89" s="4" t="s">
        <f>=HYPERLINK("https://rossileiloes.com.br/lote/detalhe/326998", " VENTOINHA EM AÇO INOX COM MOTOR 40CV")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12.500,00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=HYPERLINK("https://rossileiloes.com.br/lote/detalhe/327009", "092")</f>
      </c>
      <c r="B90" s="4" t="s">
        <f>=HYPERLINK("https://rossileiloes.com.br/lote/detalhe/327009", " AUTOCLAVE EM AÇO INOX")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4.500,00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=HYPERLINK("https://rossileiloes.com.br/lote/detalhe/325705", "107")</f>
      </c>
      <c r="B91" s="4" t="s">
        <f>=HYPERLINK("https://rossileiloes.com.br/lote/detalhe/325705", " MÁQUINA P/ TINGIMENTO EM AÇO INOX, DIM. 1,5X0,9X0,8 M")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=HYPERLINK("https://rossileiloes.com.br/lote/detalhe/325713", "108")</f>
      </c>
      <c r="B92" s="4" t="s">
        <f>=HYPERLINK("https://rossileiloes.com.br/lote/detalhe/325713", " TAMBOREADOR EM AÇO CARBONO, DIÂM. 0,8 E COMP. 1 M")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3.100,00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=HYPERLINK("https://rossileiloes.com.br/lote/detalhe/325708", "111")</f>
      </c>
      <c r="B93" s="4" t="s">
        <f>=HYPERLINK("https://rossileiloes.com.br/lote/detalhe/325708", " TANQUE RETANGULAR EM AÇO INOX, CAP. 3000 L, DIM. 3,65X1,8X0,6 M")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12.500,00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=HYPERLINK("https://rossileiloes.com.br/lote/detalhe/325706", "112")</f>
      </c>
      <c r="B94" s="4" t="s">
        <f>=HYPERLINK("https://rossileiloes.com.br/lote/detalhe/325706", " 2 CONTAINERS EM AÇO INOX. CAP. 1000 L, DIM. 1X1,15X0,85 M")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=HYPERLINK("https://rossileiloes.com.br/lote/detalhe/325715", "119")</f>
      </c>
      <c r="B95" s="4" t="s">
        <f>=HYPERLINK("https://rossileiloes.com.br/lote/detalhe/325715", " EXTRUSORA PUGLIESE TIPO: A20, ANO: 1973")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10.000,00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=HYPERLINK("https://rossileiloes.com.br/lote/detalhe/325896", "120")</f>
      </c>
      <c r="B96" s="4" t="s">
        <f>=HYPERLINK("https://rossileiloes.com.br/lote/detalhe/325896", " DOBRADEIRA; COMP. 2 M")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4.800,00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=HYPERLINK("https://rossileiloes.com.br/lote/detalhe/325714", "124")</f>
      </c>
      <c r="B97" s="4" t="s">
        <f>=HYPERLINK("https://rossileiloes.com.br/lote/detalhe/325714", " TORNO XERVITT. OBS.: FALTANDO PEÇAS")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=HYPERLINK("https://rossileiloes.com.br/lote/detalhe/325722", "141")</f>
      </c>
      <c r="B98" s="4" t="s">
        <f>=HYPERLINK("https://rossileiloes.com.br/lote/detalhe/325722", " PRENSA P/ CALÇADOS")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3.100,00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=HYPERLINK("https://rossileiloes.com.br/lote/detalhe/325721", "142")</f>
      </c>
      <c r="B99" s="4" t="s">
        <f>=HYPERLINK("https://rossileiloes.com.br/lote/detalhe/325721", " TORNO AUTOMÁTICO CVA Nº8")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=HYPERLINK("https://rossileiloes.com.br/lote/detalhe/325707", "144")</f>
      </c>
      <c r="B100" s="4" t="s">
        <f>=HYPERLINK("https://rossileiloes.com.br/lote/detalhe/325707", " 1 MOTOVIBRADOR FRIEDRICH, POT. 4 KW E 1 MOTOVIBRADOR S/ ESPECIFICAÇÕES")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7.000,00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=HYPERLINK("https://rossileiloes.com.br/lote/detalhe/325725", "147")</f>
      </c>
      <c r="B101" s="4" t="s">
        <f>=HYPERLINK("https://rossileiloes.com.br/lote/detalhe/325725", " EXTRUSORA DE MASSA, DIM. 1,35X0,6 M")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=HYPERLINK("https://rossileiloes.com.br/lote/detalhe/325733", "163")</f>
      </c>
      <c r="B102" s="4" t="s">
        <f>=HYPERLINK("https://rossileiloes.com.br/lote/detalhe/325733", " 2 BATEDEIRAS INCO TIPO P18")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7.200,00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=HYPERLINK("https://rossileiloes.com.br/lote/detalhe/325730", "180")</f>
      </c>
      <c r="B103" s="4" t="s">
        <f>=HYPERLINK("https://rossileiloes.com.br/lote/detalhe/325730", " FILTRO MANGA C/ 8 MANGAS")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=HYPERLINK("https://rossileiloes.com.br/lote/detalhe/325731", "182")</f>
      </c>
      <c r="B104" s="4" t="s">
        <f>=HYPERLINK("https://rossileiloes.com.br/lote/detalhe/325731", " SECADORA, CAP. 15 KG, C/ MOTOR DE 1 CV")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=HYPERLINK("https://rossileiloes.com.br/lote/detalhe/325732", "186")</f>
      </c>
      <c r="B105" s="4" t="s">
        <f>=HYPERLINK("https://rossileiloes.com.br/lote/detalhe/325732", " MISTURADOR")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=HYPERLINK("https://rossileiloes.com.br/lote/detalhe/325734", "187")</f>
      </c>
      <c r="B106" s="4" t="s">
        <f>=HYPERLINK("https://rossileiloes.com.br/lote/detalhe/325734", " MISTURADOR")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6.000,00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=HYPERLINK("https://rossileiloes.com.br/lote/detalhe/325729", "189")</f>
      </c>
      <c r="B107" s="4" t="s">
        <f>=HYPERLINK("https://rossileiloes.com.br/lote/detalhe/325729", " PRENSA C/ UNIDADE HIDRÁULICA")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6.000,00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=HYPERLINK("https://rossileiloes.com.br/lote/detalhe/325735", "195")</f>
      </c>
      <c r="B108" s="4" t="s">
        <f>=HYPERLINK("https://rossileiloes.com.br/lote/detalhe/325735", " REDUTOR, PESO APROX. 2 T")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6.000,00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=HYPERLINK("https://rossileiloes.com.br/lote/detalhe/325750", "215")</f>
      </c>
      <c r="B109" s="4" t="s">
        <f>=HYPERLINK("https://rossileiloes.com.br/lote/detalhe/325750", " GANCHO TIPO MOITÃO; CAP. 80T")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=HYPERLINK("https://rossileiloes.com.br/lote/detalhe/325746", "229")</f>
      </c>
      <c r="B110" s="4" t="s">
        <f>=HYPERLINK("https://rossileiloes.com.br/lote/detalhe/325746", " TANQUE COM BATEDOR E SERPENTINA; CAP. 1200L")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12.000,00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=HYPERLINK("https://rossileiloes.com.br/lote/detalhe/325752", "230")</f>
      </c>
      <c r="B111" s="4" t="s">
        <f>=HYPERLINK("https://rossileiloes.com.br/lote/detalhe/325752", " MÁQUINA DE PÓ")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3.800,00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=HYPERLINK("https://rossileiloes.com.br/lote/detalhe/325745", "231")</f>
      </c>
      <c r="B112" s="4" t="s">
        <f>=HYPERLINK("https://rossileiloes.com.br/lote/detalhe/325745", " EIXO PARA ESTEIRA C/ MOTORREDUTOR SEW 20 CV")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12.000,00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=HYPERLINK("https://rossileiloes.com.br/lote/detalhe/325753", "238")</f>
      </c>
      <c r="B113" s="4" t="s">
        <f>=HYPERLINK("https://rossileiloes.com.br/lote/detalhe/325753", " LAVADORA INDUSTRIAL EM INOX C/ MOTOR WEG 7,5 CV 8 PÓLOS")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9.000,00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=HYPERLINK("https://rossileiloes.com.br/lote/detalhe/325743", "239")</f>
      </c>
      <c r="B114" s="4" t="s">
        <f>=HYPERLINK("https://rossileiloes.com.br/lote/detalhe/325743", " LAVADORA INDUSTRIAL EM INOX C/ MOTOR WEG 7,5 CV 8 PÓLOS")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9.000,00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=HYPERLINK("https://rossileiloes.com.br/lote/detalhe/325749", "240")</f>
      </c>
      <c r="B115" s="4" t="s">
        <f>=HYPERLINK("https://rossileiloes.com.br/lote/detalhe/325749", " LAVADORA INDUSTRIAL EM INOX C/ MOTOR WEG 7,5 CV 8 PÓLOS")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9.000,00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=HYPERLINK("https://rossileiloes.com.br/lote/detalhe/325744", "241")</f>
      </c>
      <c r="B116" s="4" t="s">
        <f>=HYPERLINK("https://rossileiloes.com.br/lote/detalhe/325744", " MODELADORA")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3.500,00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=HYPERLINK("https://rossileiloes.com.br/lote/detalhe/325748", "242")</f>
      </c>
      <c r="B117" s="4" t="s">
        <f>=HYPERLINK("https://rossileiloes.com.br/lote/detalhe/325748", " BATEDEIRA INDUSTRIAL PERFECTA CURITIBA; POT. 1,5 KW; CAP. 50 L")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=HYPERLINK("https://rossileiloes.com.br/lote/detalhe/325751", "250")</f>
      </c>
      <c r="B118" s="4" t="s">
        <f>=HYPERLINK("https://rossileiloes.com.br/lote/detalhe/325751", " REDUTOR WÜLFEL; REL.: 1:5")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12.200,00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=HYPERLINK("https://rossileiloes.com.br/lote/detalhe/325747", "252")</f>
      </c>
      <c r="B119" s="4" t="s">
        <f>=HYPERLINK("https://rossileiloes.com.br/lote/detalhe/325747", " REDUTOR TRANSMOTÉCNICA; REL.: 1:125")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6.000,00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=HYPERLINK("https://rossileiloes.com.br/lote/detalhe/325724", "651")</f>
      </c>
      <c r="B120" s="4" t="s">
        <f>=HYPERLINK("https://rossileiloes.com.br/lote/detalhe/325724", " BOMBA DE VÁCUO OMEL C/ MOTOR ELÉTRICO 10 CV")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=HYPERLINK("https://rossileiloes.com.br/lote/detalhe/325709", "654")</f>
      </c>
      <c r="B121" s="4" t="s">
        <f>=HYPERLINK("https://rossileiloes.com.br/lote/detalhe/325709", " EXAUSTOR S/ ESPECIFICAÇÕES")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=HYPERLINK("https://rossileiloes.com.br/lote/detalhe/325712", "659")</f>
      </c>
      <c r="B122" s="4" t="s">
        <f>=HYPERLINK("https://rossileiloes.com.br/lote/detalhe/325712", " ESTUFA EM INOX C/ BANDEJA E 2 PORTAS")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10.400,00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=HYPERLINK("https://rossileiloes.com.br/lote/detalhe/325716", "661")</f>
      </c>
      <c r="B123" s="4" t="s">
        <f>=HYPERLINK("https://rossileiloes.com.br/lote/detalhe/325716", " 2 ESTUFAS TIPO MUFLA")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2.200,00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=HYPERLINK("https://rossileiloes.com.br/lote/detalhe/325723", "663")</f>
      </c>
      <c r="B124" s="4" t="s">
        <f>=HYPERLINK("https://rossileiloes.com.br/lote/detalhe/325723", " TÚNEL DE ENCOLHIMENTO S/ ESPECIFICAÇÕES")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13.000,00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=HYPERLINK("https://rossileiloes.com.br/lote/detalhe/325717", "665")</f>
      </c>
      <c r="B125" s="4" t="s">
        <f>=HYPERLINK("https://rossileiloes.com.br/lote/detalhe/325717", " MOINHO DE BOLAS S/ ESPECIFICAÇÕES")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2.400,00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=HYPERLINK("https://rossileiloes.com.br/lote/detalhe/325711", "673")</f>
      </c>
      <c r="B126" s="4" t="s">
        <f>=HYPERLINK("https://rossileiloes.com.br/lote/detalhe/325711", " 2 COMPRESSOR DE AR WAYNE 240 PÉS, SEM MOTOR")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10.000,00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=HYPERLINK("https://rossileiloes.com.br/lote/detalhe/325720", "674")</f>
      </c>
      <c r="B127" s="4" t="s">
        <f>=HYPERLINK("https://rossileiloes.com.br/lote/detalhe/325720", " EXAUSTOR C/ MOTOR")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=HYPERLINK("https://rossileiloes.com.br/lote/detalhe/325718", "677")</f>
      </c>
      <c r="B128" s="4" t="s">
        <f>=HYPERLINK("https://rossileiloes.com.br/lote/detalhe/325718", " AFIADORA DE FERRAMENTAS PB")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1.800,00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=HYPERLINK("https://rossileiloes.com.br/lote/detalhe/325719", "679")</f>
      </c>
      <c r="B129" s="4" t="s">
        <f>=HYPERLINK("https://rossileiloes.com.br/lote/detalhe/325719", " EXAUSTOR S/ ESPECIFICAÇÕES")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1.600,00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=HYPERLINK("https://rossileiloes.com.br/lote/detalhe/325727", "688")</f>
      </c>
      <c r="B130" s="4" t="s">
        <f>=HYPERLINK("https://rossileiloes.com.br/lote/detalhe/325727", " EXTRUSORA DORST TIPO: V10SP, ANO: 1969")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7.000,00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=HYPERLINK("https://rossileiloes.com.br/lote/detalhe/325726", "694")</f>
      </c>
      <c r="B131" s="4" t="s">
        <f>=HYPERLINK("https://rossileiloes.com.br/lote/detalhe/325726", " 2 EXAUSTORES (APENAS 1 COM MOTOR)")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4.000,00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=HYPERLINK("https://rossileiloes.com.br/lote/detalhe/325728", "701")</f>
      </c>
      <c r="B132" s="4" t="s">
        <f>=HYPERLINK("https://rossileiloes.com.br/lote/detalhe/325728", " VARREDEIRA INDUSTRIAL ELECTROLUX")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4.000,00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=HYPERLINK("https://rossileiloes.com.br/lote/detalhe/325772", "1002")</f>
      </c>
      <c r="B133" s="4" t="s">
        <f>=HYPERLINK("https://rossileiloes.com.br/lote/detalhe/325772", " PRENSA HIDRÁULICA LUXOR LCN, CAP. 5 T")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7.000,00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=HYPERLINK("https://rossileiloes.com.br/lote/detalhe/325762", "1003")</f>
      </c>
      <c r="B134" s="4" t="s">
        <f>=HYPERLINK("https://rossileiloes.com.br/lote/detalhe/325762", " SERRA DE FITA RONEMAK AC 300, ANO: 1992")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3.800,00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=HYPERLINK("https://rossileiloes.com.br/lote/detalhe/325764", "1005")</f>
      </c>
      <c r="B135" s="4" t="s">
        <f>=HYPERLINK("https://rossileiloes.com.br/lote/detalhe/325764", " VENTOINHA COM QUEIMADOR E MOTOR ELÉTRICO 7,5 CV")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6.000,00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=HYPERLINK("https://rossileiloes.com.br/lote/detalhe/325763", "1006")</f>
      </c>
      <c r="B136" s="4" t="s">
        <f>=HYPERLINK("https://rossileiloes.com.br/lote/detalhe/325763", " 3 ESTEIRAS ELETROMAGNÉTICAS EM AÇO INOX")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13.000,00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=HYPERLINK("https://rossileiloes.com.br/lote/detalhe/325776", "1024")</f>
      </c>
      <c r="B137" s="4" t="s">
        <f>=HYPERLINK("https://rossileiloes.com.br/lote/detalhe/325776", " MOTORREDUTOR SEW, REL. 1: 192, COM MOTOR ELÉTRICO 40 CV, 2 PÓLOS, 380/660 V")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8.000,00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=HYPERLINK("https://rossileiloes.com.br/lote/detalhe/325774", "1029")</f>
      </c>
      <c r="B138" s="4" t="s">
        <f>=HYPERLINK("https://rossileiloes.com.br/lote/detalhe/325774", " 1 REDUTOR TRANSMOTÉCNICA H1213, REL. 1:20 E 1 REDUTOR S/ ESPECIFICAÇÕES")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8.000,00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=HYPERLINK("https://rossileiloes.com.br/lote/detalhe/325779", "1057")</f>
      </c>
      <c r="B139" s="4" t="s">
        <f>=HYPERLINK("https://rossileiloes.com.br/lote/detalhe/325779", " CENTRÍFUGA EM AÇO INOX DIÂM. 1,8 M E ALTURA 1 M")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13.000,00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=HYPERLINK("https://rossileiloes.com.br/lote/detalhe/325778", "1061")</f>
      </c>
      <c r="B140" s="4" t="s">
        <f>=HYPERLINK("https://rossileiloes.com.br/lote/detalhe/325778", " ALIMENTADOR VIBRATÓRIO C/ MOTOR ELÉTRICO 2 CV")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13.000,00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=HYPERLINK("https://rossileiloes.com.br/lote/detalhe/325787", "1070")</f>
      </c>
      <c r="B141" s="4" t="s">
        <f>=HYPERLINK("https://rossileiloes.com.br/lote/detalhe/325787", " ESTEIRA TRANSPORTADORA C/ MOTORREDUTOR SEW, REL. 1:23,2, POT. 0,75 KW; COMP. 5 M")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5.000,00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=HYPERLINK("https://rossileiloes.com.br/lote/detalhe/325793", "1076")</f>
      </c>
      <c r="B142" s="4" t="s">
        <f>=HYPERLINK("https://rossileiloes.com.br/lote/detalhe/325793", " VÁLVULA ROTATIVA CONDOR EM AÇO INOX")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13.000,00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=HYPERLINK("https://rossileiloes.com.br/lote/detalhe/325800", "1078")</f>
      </c>
      <c r="B143" s="4" t="s">
        <f>=HYPERLINK("https://rossileiloes.com.br/lote/detalhe/325800", " REDUTOR, REL. 1:60 P/ MOTOR DE 20 CV")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8.000,00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=HYPERLINK("https://rossileiloes.com.br/lote/detalhe/325798", "1080")</f>
      </c>
      <c r="B144" s="4" t="s">
        <f>=HYPERLINK("https://rossileiloes.com.br/lote/detalhe/325798", " EXAUSTOR PROJELMEC")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7.000,00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=HYPERLINK("https://rossileiloes.com.br/lote/detalhe/325796", "1082")</f>
      </c>
      <c r="B145" s="4" t="s">
        <f>=HYPERLINK("https://rossileiloes.com.br/lote/detalhe/325796", " 1 GUILHOTINA PEXTO F3354")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10.000,00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=HYPERLINK("https://rossileiloes.com.br/lote/detalhe/325791", "1087")</f>
      </c>
      <c r="B146" s="4" t="s">
        <f>=HYPERLINK("https://rossileiloes.com.br/lote/detalhe/325791", " CALHA VIBRATÓRIA, DIM. 2X0,9 M")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8.000,00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=HYPERLINK("https://rossileiloes.com.br/lote/detalhe/325784", "1088")</f>
      </c>
      <c r="B147" s="4" t="s">
        <f>=HYPERLINK("https://rossileiloes.com.br/lote/detalhe/325784", " CALHA VIBRATÓRIA, DIM. 3X0,9 M")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10.000,00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=HYPERLINK("https://rossileiloes.com.br/lote/detalhe/325782", "1089")</f>
      </c>
      <c r="B148" s="4" t="s">
        <f>=HYPERLINK("https://rossileiloes.com.br/lote/detalhe/325782", " LAVADORA DE PEÇAS EM AÇO INOX, DIM. 1,3X0,85 M")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5.000,00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=HYPERLINK("https://rossileiloes.com.br/lote/detalhe/325794", "1096")</f>
      </c>
      <c r="B149" s="4" t="s">
        <f>=HYPERLINK("https://rossileiloes.com.br/lote/detalhe/325794", " 2 TANQUES EM AÇO CARBONO, DIÂM. 1,2 M E ALTURA 1 M")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2.000,00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=HYPERLINK("https://rossileiloes.com.br/lote/detalhe/325815", "2105")</f>
      </c>
      <c r="B150" s="4" t="s">
        <f>=HYPERLINK("https://rossileiloes.com.br/lote/detalhe/325815", " PRENSA EXCÊNTRICA; CAP. 6 T")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4.000,00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=HYPERLINK("https://rossileiloes.com.br/lote/detalhe/325805", "2109")</f>
      </c>
      <c r="B151" s="4" t="s">
        <f>=HYPERLINK("https://rossileiloes.com.br/lote/detalhe/325805", " SERRA DE FITA RONEMAK MOD. 3/4")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10.000,00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=HYPERLINK("https://rossileiloes.com.br/lote/detalhe/325811", "2110")</f>
      </c>
      <c r="B152" s="4" t="s">
        <f>=HYPERLINK("https://rossileiloes.com.br/lote/detalhe/325811", " VENTILADOR INDUSTRIAL PROJELMEC 2 CV")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4.000,00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=HYPERLINK("https://rossileiloes.com.br/lote/detalhe/325801", "2111")</f>
      </c>
      <c r="B153" s="4" t="s">
        <f>=HYPERLINK("https://rossileiloes.com.br/lote/detalhe/325801", " TACHO TIPO CADINHO")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2.500,00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=HYPERLINK("https://rossileiloes.com.br/lote/detalhe/325803", "2116")</f>
      </c>
      <c r="B154" s="4" t="s">
        <f>=HYPERLINK("https://rossileiloes.com.br/lote/detalhe/325803", " PRENSA TIPO "C"")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12.500,00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=HYPERLINK("https://rossileiloes.com.br/lote/detalhe/325814", "2117")</f>
      </c>
      <c r="B155" s="4" t="s">
        <f>=HYPERLINK("https://rossileiloes.com.br/lote/detalhe/325814", " MOTORREDUTOR 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12.500,00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=HYPERLINK("https://rossileiloes.com.br/lote/detalhe/325809", "2118")</f>
      </c>
      <c r="B156" s="4" t="s">
        <f>=HYPERLINK("https://rossileiloes.com.br/lote/detalhe/325809", " MOTORREDUTOR 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12.500,00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=HYPERLINK("https://rossileiloes.com.br/lote/detalhe/325807", "2119")</f>
      </c>
      <c r="B157" s="4" t="s">
        <f>=HYPERLINK("https://rossileiloes.com.br/lote/detalhe/325807", " MOTORREDUTOR 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12.500,00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=HYPERLINK("https://rossileiloes.com.br/lote/detalhe/325812", "2120")</f>
      </c>
      <c r="B158" s="4" t="s">
        <f>=HYPERLINK("https://rossileiloes.com.br/lote/detalhe/325812", " MOTORREDUTOR 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12.500,00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=HYPERLINK("https://rossileiloes.com.br/lote/detalhe/325817", "2122")</f>
      </c>
      <c r="B159" s="4" t="s">
        <f>=HYPERLINK("https://rossileiloes.com.br/lote/detalhe/325817", " ESTEIRA TRANSPORTADOR P/ CAVACO C/ MOTOR")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6.500,00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=HYPERLINK("https://rossileiloes.com.br/lote/detalhe/325819", "2124")</f>
      </c>
      <c r="B160" s="4" t="s">
        <f>=HYPERLINK("https://rossileiloes.com.br/lote/detalhe/325819", " AFIADORA DE FERRAMENTAS, C/ MOTOR WEG 3 CV")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2.200,00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=HYPERLINK("https://rossileiloes.com.br/lote/detalhe/325821", "2125")</f>
      </c>
      <c r="B161" s="4" t="s">
        <f>=HYPERLINK("https://rossileiloes.com.br/lote/detalhe/325821", " VENTILADOR INDUSTRIAL TIPO 1/14, ANO 1978")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10.000,00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=HYPERLINK("https://rossileiloes.com.br/lote/detalhe/325829", "2138")</f>
      </c>
      <c r="B162" s="4" t="s">
        <f>=HYPERLINK("https://rossileiloes.com.br/lote/detalhe/325829", " REDUTOR TRANSMOTÉCNICA; REL.: 1:6,3")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12.500,00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=HYPERLINK("https://rossileiloes.com.br/lote/detalhe/325827", "2139")</f>
      </c>
      <c r="B163" s="4" t="s">
        <f>=HYPERLINK("https://rossileiloes.com.br/lote/detalhe/325827", " REDUTOR TRANSMOTÉCNICA; REL.: 1:6,3")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12.500,00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=HYPERLINK("https://rossileiloes.com.br/lote/detalhe/325831", "2140")</f>
      </c>
      <c r="B164" s="4" t="s">
        <f>=HYPERLINK("https://rossileiloes.com.br/lote/detalhe/325831", " REDUTOR TRANSMOTÉCNICA; REL.: 1:6,3")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12.500,00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=HYPERLINK("https://rossileiloes.com.br/lote/detalhe/325834", "2141")</f>
      </c>
      <c r="B165" s="4" t="s">
        <f>=HYPERLINK("https://rossileiloes.com.br/lote/detalhe/325834", " PRENSA HIDRÁULICA EV; CAP. 20 T")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2.300,00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=HYPERLINK("https://rossileiloes.com.br/lote/detalhe/325833", "2143")</f>
      </c>
      <c r="B166" s="4" t="s">
        <f>=HYPERLINK("https://rossileiloes.com.br/lote/detalhe/325833", " COMPACTADOR DE SOLO DYNAPAC TIPO C016; C/ MOTOR ELÉT. WEG 2 CV")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1.900,00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=HYPERLINK("https://rossileiloes.com.br/lote/detalhe/325823", "2146")</f>
      </c>
      <c r="B167" s="4" t="s">
        <f>=HYPERLINK("https://rossileiloes.com.br/lote/detalhe/325823", " ALIMENTADOR VIBRATÓRIO EM INOX; PAINEL S/ COMPONENTES")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3.200,00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=HYPERLINK("https://rossileiloes.com.br/lote/detalhe/325825", "2148")</f>
      </c>
      <c r="B168" s="4" t="s">
        <f>=HYPERLINK("https://rossileiloes.com.br/lote/detalhe/325825", " GUINCHO C/ MOTORREDUTOR E FREIO; C/ MOTOR ELÉT. EBERLE 15 CV, 4 PÓLOS, 220/380 V")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12.500,00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=HYPERLINK("https://rossileiloes.com.br/lote/detalhe/325836", "2152")</f>
      </c>
      <c r="B169" s="4" t="s">
        <f>=HYPERLINK("https://rossileiloes.com.br/lote/detalhe/325836", " MISTURADOR CONCRETO 100 L; C/ MOTOR ELÉT. WEG 4 CV E REDUTOR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3.200,00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=HYPERLINK("https://rossileiloes.com.br/lote/detalhe/325839", "2156")</f>
      </c>
      <c r="B170" s="4" t="s">
        <f>=HYPERLINK("https://rossileiloes.com.br/lote/detalhe/325839", " TANQUE EM FIBRA; CAP. 5000 L")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6.500,00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=HYPERLINK("https://rossileiloes.com.br/lote/detalhe/325837", "2157")</f>
      </c>
      <c r="B171" s="4" t="s">
        <f>=HYPERLINK("https://rossileiloes.com.br/lote/detalhe/325837", " TANQUE EM FIBRA; CAP. 1500 L")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2.200,00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=HYPERLINK("https://rossileiloes.com.br/lote/detalhe/325842", "2165")</f>
      </c>
      <c r="B172" s="4" t="s">
        <f>=HYPERLINK("https://rossileiloes.com.br/lote/detalhe/325842", " MISTURADOR EM AÇO INOX; CAP. 1000 L")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9.900,00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=HYPERLINK("https://rossileiloes.com.br/lote/detalhe/325704", "5099")</f>
      </c>
      <c r="B173" s="4" t="s">
        <f>=HYPERLINK("https://rossileiloes.com.br/lote/detalhe/325704", "APROX. 3.000 KG DE CONECXÕES DIVERSOS DE FIBRA 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4.500,00</t>
        </is>
      </c>
      <c r="F173" s="4" t="inlineStr">
        <is>
          <t>300.00</t>
        </is>
      </c>
    </row>
    <row collapsed="false" customFormat="false" customHeight="false" hidden="false" ht="12.1" outlineLevel="0" r="174">
      <c r="A174" s="5" t="s">
        <f>=HYPERLINK("https://rossileiloes.com.br/lote/detalhe/325699", "5100")</f>
      </c>
      <c r="B174" s="4" t="s">
        <f>=HYPERLINK("https://rossileiloes.com.br/lote/detalhe/325699", " TALHA COMPLETA CAPACIDADE 1 TON")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2.900,00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=HYPERLINK("https://rossileiloes.com.br/lote/detalhe/325661", "5101")</f>
      </c>
      <c r="B175" s="4" t="s">
        <f>=HYPERLINK("https://rossileiloes.com.br/lote/detalhe/325661", " MÁQUINA P/ FAZER VINCO SCHULER")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4.200,00</t>
        </is>
      </c>
      <c r="F175" s="4" t="inlineStr">
        <is>
          <t>500.00</t>
        </is>
      </c>
    </row>
    <row collapsed="false" customFormat="false" customHeight="false" hidden="false" ht="12.1" outlineLevel="0" r="176">
      <c r="A176" s="5" t="s">
        <f>=HYPERLINK("https://rossileiloes.com.br/lote/detalhe/325670", "5104")</f>
      </c>
      <c r="B176" s="4" t="s">
        <f>=HYPERLINK("https://rossileiloes.com.br/lote/detalhe/325670", " MISTURADOR C/ MOTOR DE 3 CV")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4.200,00</t>
        </is>
      </c>
      <c r="F176" s="4" t="inlineStr">
        <is>
          <t>500.00</t>
        </is>
      </c>
    </row>
    <row collapsed="false" customFormat="false" customHeight="false" hidden="false" ht="12.1" outlineLevel="0" r="177">
      <c r="A177" s="5" t="s">
        <f>=HYPERLINK("https://rossileiloes.com.br/lote/detalhe/325664", "5106")</f>
      </c>
      <c r="B177" s="4" t="s">
        <f>=HYPERLINK("https://rossileiloes.com.br/lote/detalhe/325664", " MISTURADOR C/ MOTOR DE 3 CV")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4.200,00</t>
        </is>
      </c>
      <c r="F177" s="4" t="inlineStr">
        <is>
          <t>500.00</t>
        </is>
      </c>
    </row>
    <row collapsed="false" customFormat="false" customHeight="false" hidden="false" ht="12.1" outlineLevel="0" r="178">
      <c r="A178" s="5" t="s">
        <f>=HYPERLINK("https://rossileiloes.com.br/lote/detalhe/325667", "5108")</f>
      </c>
      <c r="B178" s="4" t="s">
        <f>=HYPERLINK("https://rossileiloes.com.br/lote/detalhe/325667", " ESTEIRA EM AÇO INOX; COMP.: 3 M; LARG.: 200 MM")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3.000,00</t>
        </is>
      </c>
      <c r="F178" s="4" t="inlineStr">
        <is>
          <t>400.00</t>
        </is>
      </c>
    </row>
    <row collapsed="false" customFormat="false" customHeight="false" hidden="false" ht="12.1" outlineLevel="0" r="179">
      <c r="A179" s="5" t="s">
        <f>=HYPERLINK("https://rossileiloes.com.br/lote/detalhe/325668", "5109")</f>
      </c>
      <c r="B179" s="4" t="s">
        <f>=HYPERLINK("https://rossileiloes.com.br/lote/detalhe/325668", " VENTILADOR LUFT, VAZÃO: 6600 M³/H; C/ MOTOR DE 60 CV")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7.500,00</t>
        </is>
      </c>
      <c r="F179" s="4" t="inlineStr">
        <is>
          <t>1000.00</t>
        </is>
      </c>
    </row>
    <row collapsed="false" customFormat="false" customHeight="false" hidden="false" ht="12.1" outlineLevel="0" r="180">
      <c r="A180" s="5" t="s">
        <f>=HYPERLINK("https://rossileiloes.com.br/lote/detalhe/325700", "5110")</f>
      </c>
      <c r="B180" s="4" t="s">
        <f>=HYPERLINK("https://rossileiloes.com.br/lote/detalhe/325700", "10 un. - MOTORES CAPACIDADE 15 CV REDUÇÃO 1:35")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15.000,00</t>
        </is>
      </c>
      <c r="F180" s="4" t="inlineStr">
        <is>
          <t>1000.00</t>
        </is>
      </c>
    </row>
    <row collapsed="false" customFormat="false" customHeight="false" hidden="false" ht="12.1" outlineLevel="0" r="181">
      <c r="A181" s="5" t="s">
        <f>=HYPERLINK("https://rossileiloes.com.br/lote/detalhe/325698", "5111")</f>
      </c>
      <c r="B181" s="4" t="s">
        <f>=HYPERLINK("https://rossileiloes.com.br/lote/detalhe/325698", " TORNO MECÃNICO BARRAMENTO 2 MTS 250 DE PASSAGEM")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8.000,00</t>
        </is>
      </c>
      <c r="F181" s="4" t="inlineStr">
        <is>
          <t>250.00</t>
        </is>
      </c>
    </row>
    <row collapsed="false" customFormat="false" customHeight="false" hidden="false" ht="12.1" outlineLevel="0" r="182">
      <c r="A182" s="5" t="s">
        <f>=HYPERLINK("https://rossileiloes.com.br/lote/detalhe/325666", "5112")</f>
      </c>
      <c r="B182" s="4" t="s">
        <f>=HYPERLINK("https://rossileiloes.com.br/lote/detalhe/325666", " VENTOINHA C/ MOTOR DE 100 CV")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10.800,00</t>
        </is>
      </c>
      <c r="F182" s="4" t="inlineStr">
        <is>
          <t>1200.00</t>
        </is>
      </c>
    </row>
    <row collapsed="false" customFormat="false" customHeight="false" hidden="false" ht="12.1" outlineLevel="0" r="183">
      <c r="A183" s="5" t="s">
        <f>=HYPERLINK("https://rossileiloes.com.br/lote/detalhe/325672", "5113")</f>
      </c>
      <c r="B183" s="4" t="s">
        <f>=HYPERLINK("https://rossileiloes.com.br/lote/detalhe/325672", " VENTOINHA C/ MOTOR DE 75 CV")</f>
      </c>
      <c r="C183" s="4" t="inlineStr">
        <is>
          <t>Lote retirado</t>
        </is>
      </c>
      <c r="D183" s="4" t="inlineStr">
        <is>
          <t>0</t>
        </is>
      </c>
      <c r="E183" s="5" t="inlineStr">
        <is>
          <t>10.800,00</t>
        </is>
      </c>
      <c r="F183" s="4" t="inlineStr">
        <is>
          <t>1200.00</t>
        </is>
      </c>
    </row>
    <row collapsed="false" customFormat="false" customHeight="false" hidden="false" ht="12.1" outlineLevel="0" r="184">
      <c r="A184" s="5" t="s">
        <f>=HYPERLINK("https://rossileiloes.com.br/lote/detalhe/325665", "5114")</f>
      </c>
      <c r="B184" s="4" t="s">
        <f>=HYPERLINK("https://rossileiloes.com.br/lote/detalhe/325665", " DOBRADEIRA; COMP. 2 M")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4.800,00</t>
        </is>
      </c>
      <c r="F184" s="4" t="inlineStr">
        <is>
          <t>500.00</t>
        </is>
      </c>
    </row>
    <row collapsed="false" customFormat="false" customHeight="false" hidden="false" ht="12.1" outlineLevel="0" r="185">
      <c r="A185" s="5" t="s">
        <f>=HYPERLINK("https://rossileiloes.com.br/lote/detalhe/325663", "5115")</f>
      </c>
      <c r="B185" s="4" t="s">
        <f>=HYPERLINK("https://rossileiloes.com.br/lote/detalhe/325663", " DOBRADEIRA; COMP. 2 M")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4.800,00</t>
        </is>
      </c>
      <c r="F185" s="4" t="inlineStr">
        <is>
          <t>500.00</t>
        </is>
      </c>
    </row>
    <row collapsed="false" customFormat="false" customHeight="false" hidden="false" ht="12.1" outlineLevel="0" r="186">
      <c r="A186" s="5" t="s">
        <f>=HYPERLINK("https://rossileiloes.com.br/lote/detalhe/325671", "5116")</f>
      </c>
      <c r="B186" s="4" t="s">
        <f>=HYPERLINK("https://rossileiloes.com.br/lote/detalhe/325671", " MISTURADOR SIGMA")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10.000,00</t>
        </is>
      </c>
      <c r="F186" s="4" t="inlineStr">
        <is>
          <t>1000.00</t>
        </is>
      </c>
    </row>
    <row collapsed="false" customFormat="false" customHeight="false" hidden="false" ht="12.1" outlineLevel="0" r="187">
      <c r="A187" s="5" t="s">
        <f>=HYPERLINK("https://rossileiloes.com.br/lote/detalhe/325673", "5117")</f>
      </c>
      <c r="B187" s="4" t="s">
        <f>=HYPERLINK("https://rossileiloes.com.br/lote/detalhe/325673", " UNIDADE HIDRÁULICA VICKERS; C/ MOTOR DE 20 CV")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4.800,00</t>
        </is>
      </c>
      <c r="F187" s="4" t="inlineStr">
        <is>
          <t>500.00</t>
        </is>
      </c>
    </row>
    <row collapsed="false" customFormat="false" customHeight="false" hidden="false" ht="12.1" outlineLevel="0" r="188">
      <c r="A188" s="5" t="s">
        <f>=HYPERLINK("https://rossileiloes.com.br/lote/detalhe/325701", "5119")</f>
      </c>
      <c r="B188" s="4" t="s">
        <f>=HYPERLINK("https://rossileiloes.com.br/lote/detalhe/325701", "TALHA CAPACIDADE 20 TON.")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7.500,00</t>
        </is>
      </c>
      <c r="F188" s="4" t="inlineStr">
        <is>
          <t>1000.00</t>
        </is>
      </c>
    </row>
    <row collapsed="false" customFormat="false" customHeight="false" hidden="false" ht="12.1" outlineLevel="0" r="189">
      <c r="A189" s="5" t="s">
        <f>=HYPERLINK("https://rossileiloes.com.br/lote/detalhe/325662", "5123")</f>
      </c>
      <c r="B189" s="4" t="s">
        <f>=HYPERLINK("https://rossileiloes.com.br/lote/detalhe/325662", " FILTRO-PRENSA EM AÇO CARBONO; COMP.: 2400 MM; C/ PLACAS 600x600 MM")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10.800,00</t>
        </is>
      </c>
      <c r="F189" s="4" t="inlineStr">
        <is>
          <t>1200.00</t>
        </is>
      </c>
    </row>
    <row collapsed="false" customFormat="false" customHeight="false" hidden="false" ht="12.1" outlineLevel="0" r="190">
      <c r="A190" s="5" t="s">
        <f>=HYPERLINK("https://rossileiloes.com.br/lote/detalhe/325675", "5127")</f>
      </c>
      <c r="B190" s="4" t="s">
        <f>=HYPERLINK("https://rossileiloes.com.br/lote/detalhe/325675", " 2 ENGRAXADEIRAS C/ MOTOR DE 0,25 CV")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1.200,00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=HYPERLINK("https://rossileiloes.com.br/lote/detalhe/325678", "5135")</f>
      </c>
      <c r="B191" s="4" t="s">
        <f>=HYPERLINK("https://rossileiloes.com.br/lote/detalhe/325678", " TORNO AUTOMÁTICO CVA")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4.200,00</t>
        </is>
      </c>
      <c r="F191" s="4" t="inlineStr">
        <is>
          <t>500.00</t>
        </is>
      </c>
    </row>
    <row collapsed="false" customFormat="false" customHeight="false" hidden="false" ht="12.1" outlineLevel="0" r="192">
      <c r="A192" s="5" t="s">
        <f>=HYPERLINK("https://rossileiloes.com.br/lote/detalhe/325677", "5138")</f>
      </c>
      <c r="B192" s="4" t="s">
        <f>=HYPERLINK("https://rossileiloes.com.br/lote/detalhe/325677", " CENTRÍFUGA DE CESTO EM INOX; DIÂM. 850x450 MM")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7.200,00</t>
        </is>
      </c>
      <c r="F192" s="4" t="inlineStr">
        <is>
          <t>800.00</t>
        </is>
      </c>
    </row>
    <row collapsed="false" customFormat="false" customHeight="false" hidden="false" ht="12.1" outlineLevel="0" r="193">
      <c r="A193" s="5" t="s">
        <f>=HYPERLINK("https://rossileiloes.com.br/lote/detalhe/325680", "5140")</f>
      </c>
      <c r="B193" s="4" t="s">
        <f>=HYPERLINK("https://rossileiloes.com.br/lote/detalhe/325680", " REDUTOR TRANSMOTÉCNICA H11-18; REDUÇÃO 1:6,3")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5.400,00</t>
        </is>
      </c>
      <c r="F193" s="4" t="inlineStr">
        <is>
          <t>600.00</t>
        </is>
      </c>
    </row>
    <row collapsed="false" customFormat="false" customHeight="false" hidden="false" ht="12.1" outlineLevel="0" r="194">
      <c r="A194" s="5" t="s">
        <f>=HYPERLINK("https://rossileiloes.com.br/lote/detalhe/325679", "5141")</f>
      </c>
      <c r="B194" s="4" t="s">
        <f>=HYPERLINK("https://rossileiloes.com.br/lote/detalhe/325679", " REDUTOR TRANSMOTÉCNICA H12-18")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9.000,00</t>
        </is>
      </c>
      <c r="F194" s="4" t="inlineStr">
        <is>
          <t>1000.00</t>
        </is>
      </c>
    </row>
    <row collapsed="false" customFormat="false" customHeight="false" hidden="false" ht="12.1" outlineLevel="0" r="195">
      <c r="A195" s="5" t="s">
        <f>=HYPERLINK("https://rossileiloes.com.br/lote/detalhe/325676", "5142")</f>
      </c>
      <c r="B195" s="4" t="s">
        <f>=HYPERLINK("https://rossileiloes.com.br/lote/detalhe/325676", " COMPRESSOR P/ REFRIGERAÇÃO TRANE")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1.800,00</t>
        </is>
      </c>
      <c r="F195" s="4" t="inlineStr">
        <is>
          <t>200.00</t>
        </is>
      </c>
    </row>
    <row collapsed="false" customFormat="false" customHeight="false" hidden="false" ht="12.1" outlineLevel="0" r="196">
      <c r="A196" s="5" t="s">
        <f>=HYPERLINK("https://rossileiloes.com.br/lote/detalhe/325674", "5149")</f>
      </c>
      <c r="B196" s="4" t="s">
        <f>=HYPERLINK("https://rossileiloes.com.br/lote/detalhe/325674", " SERRA DE FITA S/ ESPECIFICAÇÕES")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2.100,00</t>
        </is>
      </c>
      <c r="F196" s="4" t="inlineStr">
        <is>
          <t>300.00</t>
        </is>
      </c>
    </row>
    <row collapsed="false" customFormat="false" customHeight="false" hidden="false" ht="12.1" outlineLevel="0" r="197">
      <c r="A197" s="5" t="s">
        <f>=HYPERLINK("https://rossileiloes.com.br/lote/detalhe/325681", "5150")</f>
      </c>
      <c r="B197" s="4" t="s">
        <f>=HYPERLINK("https://rossileiloes.com.br/lote/detalhe/325681", " ELEVADOR MANUAL S/ ESPECIFICAÇÕES")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1.800,00</t>
        </is>
      </c>
      <c r="F197" s="4" t="inlineStr">
        <is>
          <t>200.00</t>
        </is>
      </c>
    </row>
    <row collapsed="false" customFormat="false" customHeight="false" hidden="false" ht="12.1" outlineLevel="0" r="198">
      <c r="A198" s="5" t="s">
        <f>=HYPERLINK("https://rossileiloes.com.br/lote/detalhe/325682", "5151")</f>
      </c>
      <c r="B198" s="4" t="s">
        <f>=HYPERLINK("https://rossileiloes.com.br/lote/detalhe/325682", " 3 BOMBAS CENTRÍFUGAS EM INOX KSB; C/ MOTOR DE 5 CV; Q: 1,5 M³/H")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10.800,00</t>
        </is>
      </c>
      <c r="F198" s="4" t="inlineStr">
        <is>
          <t>1200.00</t>
        </is>
      </c>
    </row>
    <row collapsed="false" customFormat="false" customHeight="false" hidden="false" ht="12.1" outlineLevel="0" r="199">
      <c r="A199" s="5" t="s">
        <f>=HYPERLINK("https://rossileiloes.com.br/lote/detalhe/325684", "5156")</f>
      </c>
      <c r="B199" s="4" t="s">
        <f>=HYPERLINK("https://rossileiloes.com.br/lote/detalhe/325684", " PALETEIRA ELÉTRICA CROWN MOD. 40GPM-4-12; CAP. 1200 KG; C/ BATERIA E S/ CARREGADOR")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3.600,00</t>
        </is>
      </c>
      <c r="F199" s="4" t="inlineStr">
        <is>
          <t>400.00</t>
        </is>
      </c>
    </row>
    <row collapsed="false" customFormat="false" customHeight="false" hidden="false" ht="12.1" outlineLevel="0" r="200">
      <c r="A200" s="5" t="s">
        <f>=HYPERLINK("https://rossileiloes.com.br/lote/detalhe/325669", "5157")</f>
      </c>
      <c r="B200" s="4" t="s">
        <f>=HYPERLINK("https://rossileiloes.com.br/lote/detalhe/325669", " OXIGENADOR EM FIBRA; C/ MOTOR DE 2 CV, RPM 1700")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2.400,00</t>
        </is>
      </c>
      <c r="F200" s="4" t="inlineStr">
        <is>
          <t>300.00</t>
        </is>
      </c>
    </row>
    <row collapsed="false" customFormat="false" customHeight="false" hidden="false" ht="12.1" outlineLevel="0" r="201">
      <c r="A201" s="5" t="s">
        <f>=HYPERLINK("https://rossileiloes.com.br/lote/detalhe/325683", "5168")</f>
      </c>
      <c r="B201" s="4" t="s">
        <f>=HYPERLINK("https://rossileiloes.com.br/lote/detalhe/325683", " REDUTOR DE ATÉ 75 CV; RELAÇÃO 1:16")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12.000,00</t>
        </is>
      </c>
      <c r="F201" s="4" t="inlineStr">
        <is>
          <t>1400.00</t>
        </is>
      </c>
    </row>
    <row collapsed="false" customFormat="false" customHeight="false" hidden="false" ht="12.1" outlineLevel="0" r="202">
      <c r="A202" s="5" t="s">
        <f>=HYPERLINK("https://rossileiloes.com.br/lote/detalhe/325686", "5174")</f>
      </c>
      <c r="B202" s="4" t="s">
        <f>=HYPERLINK("https://rossileiloes.com.br/lote/detalhe/325686", " REDUTOR C/ MOTOR DE 15 CV; RELAÇÃO 1:139")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7.200,00</t>
        </is>
      </c>
      <c r="F202" s="4" t="inlineStr">
        <is>
          <t>800.00</t>
        </is>
      </c>
    </row>
    <row collapsed="false" customFormat="false" customHeight="false" hidden="false" ht="12.1" outlineLevel="0" r="203">
      <c r="A203" s="5" t="s">
        <f>=HYPERLINK("https://rossileiloes.com.br/lote/detalhe/325685", "5175")</f>
      </c>
      <c r="B203" s="4" t="s">
        <f>=HYPERLINK("https://rossileiloes.com.br/lote/detalhe/325685", " REDUTOR U-18; RELAÇÃO 1:60")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4.800,00</t>
        </is>
      </c>
      <c r="F203" s="4" t="inlineStr">
        <is>
          <t>500.00</t>
        </is>
      </c>
    </row>
    <row collapsed="false" customFormat="false" customHeight="false" hidden="false" ht="12.1" outlineLevel="0" r="204">
      <c r="A204" s="5" t="s">
        <f>=HYPERLINK("https://rossileiloes.com.br/lote/detalhe/325694", "5180")</f>
      </c>
      <c r="B204" s="4" t="s">
        <f>=HYPERLINK("https://rossileiloes.com.br/lote/detalhe/325694", " AUTOCLAVE LUFERCO")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4.800,00</t>
        </is>
      </c>
      <c r="F204" s="4" t="inlineStr">
        <is>
          <t>500.00</t>
        </is>
      </c>
    </row>
    <row collapsed="false" customFormat="false" customHeight="false" hidden="false" ht="12.1" outlineLevel="0" r="205">
      <c r="A205" s="5" t="s">
        <f>=HYPERLINK("https://rossileiloes.com.br/lote/detalhe/325688", "5181")</f>
      </c>
      <c r="B205" s="4" t="s">
        <f>=HYPERLINK("https://rossileiloes.com.br/lote/detalhe/325688", " MUFLA")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900,00</t>
        </is>
      </c>
      <c r="F205" s="4" t="inlineStr">
        <is>
          <t>100.00</t>
        </is>
      </c>
    </row>
    <row collapsed="false" customFormat="false" customHeight="false" hidden="false" ht="12.1" outlineLevel="0" r="206">
      <c r="A206" s="5" t="s">
        <f>=HYPERLINK("https://rossileiloes.com.br/lote/detalhe/325691", "5182")</f>
      </c>
      <c r="B206" s="4" t="s">
        <f>=HYPERLINK("https://rossileiloes.com.br/lote/detalhe/325691", " ESMERIL")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3.500,00</t>
        </is>
      </c>
      <c r="F206" s="4" t="inlineStr">
        <is>
          <t>300.00</t>
        </is>
      </c>
    </row>
    <row collapsed="false" customFormat="false" customHeight="false" hidden="false" ht="12.1" outlineLevel="0" r="207">
      <c r="A207" s="5" t="s">
        <f>=HYPERLINK("https://rossileiloes.com.br/lote/detalhe/325693", "5185")</f>
      </c>
      <c r="B207" s="4" t="s">
        <f>=HYPERLINK("https://rossileiloes.com.br/lote/detalhe/325693", " ROTULADORA PH-410")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5.400,00</t>
        </is>
      </c>
      <c r="F207" s="4" t="inlineStr">
        <is>
          <t>600.00</t>
        </is>
      </c>
    </row>
    <row collapsed="false" customFormat="false" customHeight="false" hidden="false" ht="12.1" outlineLevel="0" r="208">
      <c r="A208" s="5" t="s">
        <f>=HYPERLINK("https://rossileiloes.com.br/lote/detalhe/325692", "5186")</f>
      </c>
      <c r="B208" s="4" t="s">
        <f>=HYPERLINK("https://rossileiloes.com.br/lote/detalhe/325692", " ESTEIRA EM AÇO INOX C/ MOTORREDUTOR")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3.600,00</t>
        </is>
      </c>
      <c r="F208" s="4" t="inlineStr">
        <is>
          <t>400.00</t>
        </is>
      </c>
    </row>
    <row collapsed="false" customFormat="false" customHeight="false" hidden="false" ht="12.1" outlineLevel="0" r="209">
      <c r="A209" s="5" t="s">
        <f>=HYPERLINK("https://rossileiloes.com.br/lote/detalhe/325687", "5191")</f>
      </c>
      <c r="B209" s="4" t="s">
        <f>=HYPERLINK("https://rossileiloes.com.br/lote/detalhe/325687", " GERADOR DE ÁGUA QUENTE")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10.000,00</t>
        </is>
      </c>
      <c r="F209" s="4" t="inlineStr">
        <is>
          <t>1000.00</t>
        </is>
      </c>
    </row>
    <row collapsed="false" customFormat="false" customHeight="false" hidden="false" ht="12.1" outlineLevel="0" r="210">
      <c r="A210" s="5" t="s">
        <f>=HYPERLINK("https://rossileiloes.com.br/lote/detalhe/325690", "5195")</f>
      </c>
      <c r="B210" s="4" t="s">
        <f>=HYPERLINK("https://rossileiloes.com.br/lote/detalhe/325690", " FILTRO DE MANGAS")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10.000,00</t>
        </is>
      </c>
      <c r="F210" s="4" t="inlineStr">
        <is>
          <t>1000.00</t>
        </is>
      </c>
    </row>
    <row collapsed="false" customFormat="false" customHeight="false" hidden="false" ht="12.1" outlineLevel="0" r="211">
      <c r="A211" s="5" t="s">
        <f>=HYPERLINK("https://rossileiloes.com.br/lote/detalhe/325689", "5196")</f>
      </c>
      <c r="B211" s="4" t="s">
        <f>=HYPERLINK("https://rossileiloes.com.br/lote/detalhe/325689", " SERRA P/ METAIS COM ACIONAMENTO HIDRÁULICO")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4.800,00</t>
        </is>
      </c>
      <c r="F211" s="4" t="inlineStr">
        <is>
          <t>500.00</t>
        </is>
      </c>
    </row>
    <row collapsed="false" customFormat="false" customHeight="false" hidden="false" ht="12.1" outlineLevel="0" r="212">
      <c r="A212" s="5" t="s">
        <f>=HYPERLINK("https://rossileiloes.com.br/lote/detalhe/325697", "5199")</f>
      </c>
      <c r="B212" s="4" t="s">
        <f>=HYPERLINK("https://rossileiloes.com.br/lote/detalhe/325697", " 02 Tanques de inox de Aprox. 513 L. Medidas 100cm x 110cm x 120cm")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9.000,00</t>
        </is>
      </c>
      <c r="F212" s="4" t="inlineStr">
        <is>
          <t>250.00</t>
        </is>
      </c>
    </row>
    <row collapsed="false" customFormat="false" customHeight="false" hidden="false" ht="12.1" outlineLevel="0" r="213">
      <c r="A213" s="5" t="s">
        <f>=HYPERLINK("https://rossileiloes.com.br/lote/detalhe/325696", "5200")</f>
      </c>
      <c r="B213" s="4" t="s">
        <f>=HYPERLINK("https://rossileiloes.com.br/lote/detalhe/325696", " Tanque de inox de aprox. 1.500 L. Medidas: 184cm x 120cm x 100cm")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5.200,00</t>
        </is>
      </c>
      <c r="F213" s="4" t="inlineStr">
        <is>
          <t>250.00</t>
        </is>
      </c>
    </row>
    <row collapsed="false" customFormat="false" customHeight="false" hidden="false" ht="12.1" outlineLevel="0" r="214">
      <c r="A214" s="5" t="s">
        <f>=HYPERLINK("https://rossileiloes.com.br/lote/detalhe/325695", "5202")</f>
      </c>
      <c r="B214" s="4" t="s">
        <f>=HYPERLINK("https://rossileiloes.com.br/lote/detalhe/325695", " Peneira vibratória de inox 174cm x 550cm x 100cm")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12.000,00</t>
        </is>
      </c>
      <c r="F214" s="4" t="inlineStr">
        <is>
          <t>250.00</t>
        </is>
      </c>
    </row>
    <row collapsed="false" customFormat="false" customHeight="false" hidden="false" ht="12.1" outlineLevel="0" r="215">
      <c r="A215" s="5" t="s">
        <f>=HYPERLINK("https://rossileiloes.com.br/lote/detalhe/325702", "5206")</f>
      </c>
      <c r="B215" s="4" t="s">
        <f>=HYPERLINK("https://rossileiloes.com.br/lote/detalhe/325702", "[ VÍDEO ] 01 MOINHO DE FACA COM MOTOR WEG 10CV E BOCA DE 300MM")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12.000,00</t>
        </is>
      </c>
      <c r="F215" s="4" t="inlineStr">
        <is>
          <t>400.00</t>
        </is>
      </c>
    </row>
    <row collapsed="false" customFormat="false" customHeight="false" hidden="false" ht="12.1" outlineLevel="0" r="216">
      <c r="A216" s="5" t="s">
        <f>=HYPERLINK("https://rossileiloes.com.br/lote/detalhe/325703", "5208")</f>
      </c>
      <c r="B216" s="4" t="s">
        <f>=HYPERLINK("https://rossileiloes.com.br/lote/detalhe/325703", "01 BOMBA COM MOTOR A GASOLINA 6 CILINDROS")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4.500,00</t>
        </is>
      </c>
      <c r="F216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2026-06-04T20:16:37.00Z</dcterms:created>
  <dc:creator>Tellks Tecnologia</dc:creator>
  <cp:revision>0</cp:revision>
</cp:coreProperties>
</file>