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=HYPERLINK("https://rossileiloes.com.br/lote/detalhe/326289", "001")</f>
      </c>
      <c r="B11" s="4" t="s">
        <f>=HYPERLINK("https://rossileiloes.com.br/lote/detalhe/326289", " CAMINHÃO COMBOIO MB ATEGO 2730 6X4 MANUAL FROTA:  312008 PLACA:  FINAL: 15 ANO:  2016 KM./ ORIM.: 335078")</f>
      </c>
      <c r="C11" s="4" t="inlineStr">
        <is>
          <t>Vendido</t>
        </is>
      </c>
      <c r="D11" s="4" t="inlineStr">
        <is>
          <t>3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=HYPERLINK("https://rossileiloes.com.br/lote/detalhe/326288", "002")</f>
      </c>
      <c r="B12" s="4" t="s">
        <f>=HYPERLINK("https://rossileiloes.com.br/lote/detalhe/326288", " CAMINHÃO VOLVO VM270 6X4 AUTOMAT. FROTA:  312006 PLACA:  FINAL: 28 ANO:  2015 KM./ ORIM.: 239316")</f>
      </c>
      <c r="C12" s="4" t="inlineStr">
        <is>
          <t>Vendido</t>
        </is>
      </c>
      <c r="D12" s="4" t="inlineStr">
        <is>
          <t>6</t>
        </is>
      </c>
      <c r="E12" s="5" t="inlineStr">
        <is>
          <t>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=HYPERLINK("https://rossileiloes.com.br/lote/detalhe/326290", "003")</f>
      </c>
      <c r="B13" s="4" t="s">
        <f>=HYPERLINK("https://rossileiloes.com.br/lote/detalhe/326290", " CAMINHÃO COMBOIO VOLVO VM270 6X4 AUTOMAT. FROTA:  312007 PLACA:  FINAL : 36 ANO:  2015 KM./ ORIM.: 247945")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102.000,00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=HYPERLINK("https://rossileiloes.com.br/lote/detalhe/326291", "004")</f>
      </c>
      <c r="B14" s="4" t="s">
        <f>=HYPERLINK("https://rossileiloes.com.br/lote/detalhe/326291", " CAMINHÃO COMBOIO VOLVO VM270 6X4 AUTOMAT. FROTA:  312003 PLACA:  FINAL: 44 ANO:  2015 KM./ ORIM.: 256884")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=HYPERLINK("https://rossileiloes.com.br/lote/detalhe/326293", "005")</f>
      </c>
      <c r="B15" s="4" t="s">
        <f>=HYPERLINK("https://rossileiloes.com.br/lote/detalhe/326293", " CAMINHÃO COMBOIO VOLVO VM270 6X4 AUTOMAT. FROTA:  312004 PLACA:  FINAL: 40 ANO:  2015 KM./ ORIM.: 202346")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=HYPERLINK("https://rossileiloes.com.br/lote/detalhe/326292", "006")</f>
      </c>
      <c r="B16" s="4" t="s">
        <f>=HYPERLINK("https://rossileiloes.com.br/lote/detalhe/326292", " CAMINHÃO PIPA HERBICIDA VOLVO VM270 6X4 AUTOMAT. FROTA:  310001 PLACA:  FINAL: 65 ANO:  2017 KM./ ORIM.: 251212")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=HYPERLINK("https://rossileiloes.com.br/lote/detalhe/326295", "007")</f>
      </c>
      <c r="B17" s="4" t="s">
        <f>=HYPERLINK("https://rossileiloes.com.br/lote/detalhe/326295", " CAMINHÃO VOLVO VM270 6X4 AUTOMAT. FROTA:  310002 PLACA:  FINAL: 66 ANO:  2016 KM./ ORIM.: 260305")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=HYPERLINK("https://rossileiloes.com.br/lote/detalhe/326294", "008")</f>
      </c>
      <c r="B18" s="4" t="s">
        <f>=HYPERLINK("https://rossileiloes.com.br/lote/detalhe/326294", " CAMINHÃO COMBOIO VOLVO VM270 6X4 AUTOMAT. FROTA:  212006 PLACA:  FINAL: 41 ANO:  2015 KM./ ORIM.: 217572")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=HYPERLINK("https://rossileiloes.com.br/lote/detalhe/326297", "009")</f>
      </c>
      <c r="B19" s="4" t="s">
        <f>=HYPERLINK("https://rossileiloes.com.br/lote/detalhe/326297", " CAMINHÃO COMBOIO MB ATEGO 2730 CE 6X4 MANUAL FROTA:  306001 PLACA:  FINAL: 10 ANO:  2018 KM./ ORIM.: 296795")</f>
      </c>
      <c r="C19" s="4" t="inlineStr">
        <is>
          <t>Vendido</t>
        </is>
      </c>
      <c r="D19" s="4" t="inlineStr">
        <is>
          <t>50</t>
        </is>
      </c>
      <c r="E19" s="5" t="inlineStr">
        <is>
          <t>242.500,00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=HYPERLINK("https://rossileiloes.com.br/lote/detalhe/326296", "010")</f>
      </c>
      <c r="B20" s="4" t="s">
        <f>=HYPERLINK("https://rossileiloes.com.br/lote/detalhe/326296", " CAMINHÃO PIPA MECANIZADA VOLVO VM270 6X4 AUTOMAT. FROTA:  212005 PLACA:  FINAL: 43 ANO:  2015 KM./ ORIM.: 209209")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=HYPERLINK("https://rossileiloes.com.br/lote/detalhe/326298", "011")</f>
      </c>
      <c r="B21" s="4" t="s">
        <f>=HYPERLINK("https://rossileiloes.com.br/lote/detalhe/326298", " CAMINHÃO PIPA HERBICIDA VOLVO VM270 6X4 AUTOMAT. FROTA:  210002 PLACA:  FINAL: 14 ANO:  2017 KM./ ORIM.: 280356")</f>
      </c>
      <c r="C21" s="4" t="inlineStr">
        <is>
          <t>Vendido</t>
        </is>
      </c>
      <c r="D21" s="4" t="inlineStr">
        <is>
          <t>72</t>
        </is>
      </c>
      <c r="E21" s="5" t="inlineStr">
        <is>
          <t>240.000,00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=HYPERLINK("https://rossileiloes.com.br/lote/detalhe/326300", "012")</f>
      </c>
      <c r="B22" s="4" t="s">
        <f>=HYPERLINK("https://rossileiloes.com.br/lote/detalhe/326300", " CAMINHÃO COMBOIO VOLVO VM270 6X4 AUTOMAT. FROTA:  212001 PLACA:  FINAL: 33 ANO:  2015 KM./ ORIM.: 267570")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=HYPERLINK("https://rossileiloes.com.br/lote/detalhe/326299", "013")</f>
      </c>
      <c r="B23" s="4" t="s">
        <f>=HYPERLINK("https://rossileiloes.com.br/lote/detalhe/326299", " CAMINHÃO OFICINA VOLVO VM270 6X4 MANUAL FROTA:  1553 PLACA:  FINAL: 96 ANO:  2013 KM./ ORIM.: 263230")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=HYPERLINK("https://rossileiloes.com.br/lote/detalhe/326302", "014")</f>
      </c>
      <c r="B24" s="4" t="s">
        <f>=HYPERLINK("https://rossileiloes.com.br/lote/detalhe/326302", " CAMINHÃO COMBOIO VOLVO VM270 6X4 AUTOMAT. FROTA:  206001 PLACA:  FINAL: 15 ANO:  2017 KM./ ORIM.: 445709")</f>
      </c>
      <c r="C24" s="4" t="inlineStr">
        <is>
          <t>Vendido</t>
        </is>
      </c>
      <c r="D24" s="4" t="inlineStr">
        <is>
          <t>56</t>
        </is>
      </c>
      <c r="E24" s="5" t="inlineStr">
        <is>
          <t>202.500,00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=HYPERLINK("https://rossileiloes.com.br/lote/detalhe/326301", "015")</f>
      </c>
      <c r="B25" s="4" t="s">
        <f>=HYPERLINK("https://rossileiloes.com.br/lote/detalhe/326301", " CAMINHÃO OFICINA VOLVO VM270 6X4 MANUAL FROTA:  1552 PLACA:  FINAL: 55 ANO:  2013 KM./ ORIM.: 311188")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125.000,00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=HYPERLINK("https://rossileiloes.com.br/lote/detalhe/326304", "016")</f>
      </c>
      <c r="B26" s="4" t="s">
        <f>=HYPERLINK("https://rossileiloes.com.br/lote/detalhe/326304", " SEMI REBOQUE PRANCHA RANDON 2E FROTA:  3907 PLACA:  FINAL: 42 ANO:  2002 KM./ ORIM.: 401557, CHASSI: REM.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98.000,00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=HYPERLINK("https://rossileiloes.com.br/lote/detalhe/326303", "017")</f>
      </c>
      <c r="B27" s="4" t="s">
        <f>=HYPERLINK("https://rossileiloes.com.br/lote/detalhe/326303", " MOTOR GUARANY CONJUNTO COMBATE SÉRIE:  DT015582")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=HYPERLINK("https://rossileiloes.com.br/lote/detalhe/326305", "018")</f>
      </c>
      <c r="B28" s="4" t="s">
        <f>=HYPERLINK("https://rossileiloes.com.br/lote/detalhe/326305", " TANQUE DE PULVERIZADOR GRANDE SÉRIE:  DT016912")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=HYPERLINK("https://rossileiloes.com.br/lote/detalhe/326306", "019")</f>
      </c>
      <c r="B29" s="4" t="s">
        <f>=HYPERLINK("https://rossileiloes.com.br/lote/detalhe/326306", " TANQUE DE PULVERIZADOR PEQUENO SÉRIE:  DT016911")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=HYPERLINK("https://rossileiloes.com.br/lote/detalhe/326308", "020")</f>
      </c>
      <c r="B30" s="4" t="s">
        <f>=HYPERLINK("https://rossileiloes.com.br/lote/detalhe/326308", "  CJ REBOQUE HERBICIDA MOTOR ESTACIONÁRIO MWM TD229/6 FROTA:  10  ANO:  2000")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=HYPERLINK("https://rossileiloes.com.br/lote/detalhe/326307", "021")</f>
      </c>
      <c r="B31" s="4" t="s">
        <f>=HYPERLINK("https://rossileiloes.com.br/lote/detalhe/326307", "  CJ REBOQUE HERBICIDA ANTONINI FROTA:  3201  ANO:  1993")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=HYPERLINK("https://rossileiloes.com.br/lote/detalhe/326310", "022")</f>
      </c>
      <c r="B32" s="4" t="s">
        <f>=HYPERLINK("https://rossileiloes.com.br/lote/detalhe/326310", " CJ REBOQUE CALDA PRONTA FROTA:  3203 ANO:  1993")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=HYPERLINK("https://rossileiloes.com.br/lote/detalhe/326309", "023")</f>
      </c>
      <c r="B33" s="4" t="s">
        <f>=HYPERLINK("https://rossileiloes.com.br/lote/detalhe/326309", "  CJ REBOQUE HERBICIDA ANTONINI FROTA:  3206  ANO:  1993")</f>
      </c>
      <c r="C33" s="4" t="inlineStr">
        <is>
          <t>Vendido</t>
        </is>
      </c>
      <c r="D33" s="4" t="inlineStr">
        <is>
          <t>18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=HYPERLINK("https://rossileiloes.com.br/lote/detalhe/326312", "024")</f>
      </c>
      <c r="B34" s="4" t="s">
        <f>=HYPERLINK("https://rossileiloes.com.br/lote/detalhe/326312", " CJ REBOQUE CALDA PRONTA FROTA:  4128  ANO:  2000")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=HYPERLINK("https://rossileiloes.com.br/lote/detalhe/326314", "025")</f>
      </c>
      <c r="B35" s="4" t="s">
        <f>=HYPERLINK("https://rossileiloes.com.br/lote/detalhe/326314", " REBOQUE TANQUE FROTA:  55345 ANO:  2004")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=HYPERLINK("https://rossileiloes.com.br/lote/detalhe/326313", "026")</f>
      </c>
      <c r="B36" s="4" t="s">
        <f>=HYPERLINK("https://rossileiloes.com.br/lote/detalhe/326313", " DOLLY CANAVIEIRO RANDON FROTA:  1213 7 ANO:  2002")</f>
      </c>
      <c r="C36" s="4" t="inlineStr">
        <is>
          <t>Vendido</t>
        </is>
      </c>
      <c r="D36" s="4" t="inlineStr">
        <is>
          <t>10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=HYPERLINK("https://rossileiloes.com.br/lote/detalhe/326311", "027")</f>
      </c>
      <c r="B37" s="4" t="s">
        <f>=HYPERLINK("https://rossileiloes.com.br/lote/detalhe/326311", " DOLLY CANAVIEIRO RANDON FROTA:  3621  ANO:  2001")</f>
      </c>
      <c r="C37" s="4" t="inlineStr">
        <is>
          <t>Vendido</t>
        </is>
      </c>
      <c r="D37" s="4" t="inlineStr">
        <is>
          <t>7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=HYPERLINK("https://rossileiloes.com.br/lote/detalhe/326315", "028")</f>
      </c>
      <c r="B38" s="4" t="s">
        <f>=HYPERLINK("https://rossileiloes.com.br/lote/detalhe/326315", " DOLLY CANAVIEIRO RANDON FROTA:  3625 ANO:  2001")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=HYPERLINK("https://rossileiloes.com.br/lote/detalhe/326316", "029")</f>
      </c>
      <c r="B39" s="4" t="s">
        <f>=HYPERLINK("https://rossileiloes.com.br/lote/detalhe/326316", " DOLLY CANAVIEIRO RANDON FROTA:  3626  05 ANO:  2001")</f>
      </c>
      <c r="C39" s="4" t="inlineStr">
        <is>
          <t>Vendido</t>
        </is>
      </c>
      <c r="D39" s="4" t="inlineStr">
        <is>
          <t>10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=HYPERLINK("https://rossileiloes.com.br/lote/detalhe/326318", "030")</f>
      </c>
      <c r="B40" s="4" t="s">
        <f>=HYPERLINK("https://rossileiloes.com.br/lote/detalhe/326318", " DOLLY CANAVIEIRO RANDON FROTA:  3637  ANO:  2002")</f>
      </c>
      <c r="C40" s="4" t="inlineStr">
        <is>
          <t>Vendido</t>
        </is>
      </c>
      <c r="D40" s="4" t="inlineStr">
        <is>
          <t>15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=HYPERLINK("https://rossileiloes.com.br/lote/detalhe/326319", "031")</f>
      </c>
      <c r="B41" s="4" t="s">
        <f>=HYPERLINK("https://rossileiloes.com.br/lote/detalhe/326319", " DOLLY CANAVIEIRO RANDON FROTA:  3660  ANO:  2005")</f>
      </c>
      <c r="C41" s="4" t="inlineStr">
        <is>
          <t>Vendido</t>
        </is>
      </c>
      <c r="D41" s="4" t="inlineStr">
        <is>
          <t>11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=HYPERLINK("https://rossileiloes.com.br/lote/detalhe/326317", "032")</f>
      </c>
      <c r="B42" s="4" t="s">
        <f>=HYPERLINK("https://rossileiloes.com.br/lote/detalhe/326317", " CARROCERIA OFICINA VOLANTE FROTA:  345021 ANO: 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=HYPERLINK("https://rossileiloes.com.br/lote/detalhe/326320", "033")</f>
      </c>
      <c r="B43" s="4" t="s">
        <f>=HYPERLINK("https://rossileiloes.com.br/lote/detalhe/326320", " SUBSOLADOR 7H CIVEMASA FROTA:  56309 ANO:  2012")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=HYPERLINK("https://rossileiloes.com.br/lote/detalhe/326321", "034")</f>
      </c>
      <c r="B44" s="4" t="s">
        <f>=HYPERLINK("https://rossileiloes.com.br/lote/detalhe/326321", " SUBSOLADOR STARA PS0414 FROTA:  370001 ANO:  2016")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=HYPERLINK("https://rossileiloes.com.br/lote/detalhe/326322", "035")</f>
      </c>
      <c r="B45" s="4" t="s">
        <f>=HYPERLINK("https://rossileiloes.com.br/lote/detalhe/326322", " TRANSBORDO TMA FROTA:  275003 ANO:  2014")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=HYPERLINK("https://rossileiloes.com.br/lote/detalhe/326327", "036")</f>
      </c>
      <c r="B46" s="4" t="s">
        <f>=HYPERLINK("https://rossileiloes.com.br/lote/detalhe/326327", " TRANSBORDO TMA FROTA:  275011 ANO:  2014")</f>
      </c>
      <c r="C46" s="4" t="inlineStr">
        <is>
          <t>Vendido</t>
        </is>
      </c>
      <c r="D46" s="4" t="inlineStr">
        <is>
          <t>20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=HYPERLINK("https://rossileiloes.com.br/lote/detalhe/326324", "037")</f>
      </c>
      <c r="B47" s="4" t="s">
        <f>=HYPERLINK("https://rossileiloes.com.br/lote/detalhe/326324", " TRANSBORDO TMA FROTA:  375001 ANO:  2014")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=HYPERLINK("https://rossileiloes.com.br/lote/detalhe/326326", "038")</f>
      </c>
      <c r="B48" s="4" t="s">
        <f>=HYPERLINK("https://rossileiloes.com.br/lote/detalhe/326326", " TRANSBORDO TMA FROTA:  375003 ANO:  2014")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=HYPERLINK("https://rossileiloes.com.br/lote/detalhe/326325", "039")</f>
      </c>
      <c r="B49" s="4" t="s">
        <f>=HYPERLINK("https://rossileiloes.com.br/lote/detalhe/326325", " TRANSBORDO TMA FROTA:  375017 ANO:  2015")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=HYPERLINK("https://rossileiloes.com.br/lote/detalhe/326323", "040")</f>
      </c>
      <c r="B50" s="4" t="s">
        <f>=HYPERLINK("https://rossileiloes.com.br/lote/detalhe/326323", " TRANSBORDO TMA FROTA:  375026 ANO:  2015")</f>
      </c>
      <c r="C50" s="4" t="inlineStr">
        <is>
          <t>Vendido</t>
        </is>
      </c>
      <c r="D50" s="4" t="inlineStr">
        <is>
          <t>25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=HYPERLINK("https://rossileiloes.com.br/lote/detalhe/326328", "041")</f>
      </c>
      <c r="B51" s="4" t="s">
        <f>=HYPERLINK("https://rossileiloes.com.br/lote/detalhe/326328", " TRANSBORDO TMA FROTA:  375029 ANO:  2015")</f>
      </c>
      <c r="C51" s="4" t="inlineStr">
        <is>
          <t>Vendido</t>
        </is>
      </c>
      <c r="D51" s="4" t="inlineStr">
        <is>
          <t>43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=HYPERLINK("https://rossileiloes.com.br/lote/detalhe/326330", "042")</f>
      </c>
      <c r="B52" s="4" t="s">
        <f>=HYPERLINK("https://rossileiloes.com.br/lote/detalhe/326330", " CARREGADEIRA DE CANA 4X4 MF 290-4 RA FROTA:  2826 ANO:  2001 KM./ ORIM.: 4773")</f>
      </c>
      <c r="C52" s="4" t="inlineStr">
        <is>
          <t>Vendido</t>
        </is>
      </c>
      <c r="D52" s="4" t="inlineStr">
        <is>
          <t>4</t>
        </is>
      </c>
      <c r="E52" s="5" t="inlineStr">
        <is>
          <t>54.000,00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=HYPERLINK("https://rossileiloes.com.br/lote/detalhe/326331", "043")</f>
      </c>
      <c r="B53" s="4" t="s">
        <f>=HYPERLINK("https://rossileiloes.com.br/lote/detalhe/326331", " CARREGADEIRA DE CANA 4X4 MF 290-4 RA FROTA:  2829 ANO:  2001 KM./ ORIM.: 2885")</f>
      </c>
      <c r="C53" s="4" t="inlineStr">
        <is>
          <t>Vendido</t>
        </is>
      </c>
      <c r="D53" s="4" t="inlineStr">
        <is>
          <t>20</t>
        </is>
      </c>
      <c r="E53" s="5" t="inlineStr">
        <is>
          <t>70.000,00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=HYPERLINK("https://rossileiloes.com.br/lote/detalhe/326329", "044")</f>
      </c>
      <c r="B54" s="4" t="s">
        <f>=HYPERLINK("https://rossileiloes.com.br/lote/detalhe/326329", " CARREGADEIRA DE CANA 4X2 MF 290-4 RA FROTA:  2834 ANO:  2002 KM./ ORIM.: 8711")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=HYPERLINK("https://rossileiloes.com.br/lote/detalhe/326332", "045")</f>
      </c>
      <c r="B55" s="4" t="s">
        <f>=HYPERLINK("https://rossileiloes.com.br/lote/detalhe/326332", " CARREGADEIRA DE CANA 4X4 MF 290-4 RA FROTA:  52306 ANO:  2000 KM./ ORIM.: 1439")</f>
      </c>
      <c r="C55" s="4" t="inlineStr">
        <is>
          <t>Vendido</t>
        </is>
      </c>
      <c r="D55" s="4" t="inlineStr">
        <is>
          <t>11</t>
        </is>
      </c>
      <c r="E55" s="5" t="inlineStr">
        <is>
          <t>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=HYPERLINK("https://rossileiloes.com.br/lote/detalhe/326333", "046")</f>
      </c>
      <c r="B56" s="4" t="s">
        <f>=HYPERLINK("https://rossileiloes.com.br/lote/detalhe/326333", " MOTO BOMBA MWM 6.10 TCA FROTA:  4116 ANO:  2001 KM./ ORIM.: 319")</f>
      </c>
      <c r="C56" s="4" t="inlineStr">
        <is>
          <t>Vendido</t>
        </is>
      </c>
      <c r="D56" s="4" t="inlineStr">
        <is>
          <t>33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=HYPERLINK("https://rossileiloes.com.br/lote/detalhe/326334", "047")</f>
      </c>
      <c r="B57" s="4" t="s">
        <f>=HYPERLINK("https://rossileiloes.com.br/lote/detalhe/326334", " MOTO BOMBA  CUMMINS ISC 8.3L FROTA:  4118 ANO:  1996 KM./ ORIM.: 2489")</f>
      </c>
      <c r="C57" s="4" t="inlineStr">
        <is>
          <t>Vendido</t>
        </is>
      </c>
      <c r="D57" s="4" t="inlineStr">
        <is>
          <t>48</t>
        </is>
      </c>
      <c r="E57" s="5" t="inlineStr">
        <is>
          <t>28.500,00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=HYPERLINK("https://rossileiloes.com.br/lote/detalhe/326335", "048")</f>
      </c>
      <c r="B58" s="4" t="s">
        <f>=HYPERLINK("https://rossileiloes.com.br/lote/detalhe/326335", " MOTO BOMBA MWM TD229/6 FROTA:  4132 ANO:  2011 KM./ ORIM.: 267")</f>
      </c>
      <c r="C58" s="4" t="inlineStr">
        <is>
          <t>Vendido</t>
        </is>
      </c>
      <c r="D58" s="4" t="inlineStr">
        <is>
          <t>18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=HYPERLINK("https://rossileiloes.com.br/lote/detalhe/326338", "049")</f>
      </c>
      <c r="B59" s="4" t="s">
        <f>=HYPERLINK("https://rossileiloes.com.br/lote/detalhe/326338", " MOTO BOMBA MWM TD229/6 FROTA:  54016 ANO:  2011 KM./ ORIM.: 9103")</f>
      </c>
      <c r="C59" s="4" t="inlineStr">
        <is>
          <t>Vendido</t>
        </is>
      </c>
      <c r="D59" s="4" t="inlineStr">
        <is>
          <t>46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=HYPERLINK("https://rossileiloes.com.br/lote/detalhe/326336", "050")</f>
      </c>
      <c r="B60" s="4" t="s">
        <f>=HYPERLINK("https://rossileiloes.com.br/lote/detalhe/326336", " MOTO BOMBA OM457 FROTA:  227002 ANO:  2016 KM./ ORIM.: 12768")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=HYPERLINK("https://rossileiloes.com.br/lote/detalhe/326339", "051")</f>
      </c>
      <c r="B61" s="4" t="s">
        <f>=HYPERLINK("https://rossileiloes.com.br/lote/detalhe/326339", " MOTO BOMBA MWM 6.10 TCA FROTA:  327002 ANO:  2016 KM./ ORIM.: 439")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=HYPERLINK("https://rossileiloes.com.br/lote/detalhe/326337", "052")</f>
      </c>
      <c r="B62" s="4" t="s">
        <f>=HYPERLINK("https://rossileiloes.com.br/lote/detalhe/326337", " BASE DE ELETRO BOMBA WEG FROTA:  251001 ANO:  2015")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=HYPERLINK("https://rossileiloes.com.br/lote/detalhe/326340", "053")</f>
      </c>
      <c r="B63" s="4" t="s">
        <f>=HYPERLINK("https://rossileiloes.com.br/lote/detalhe/326340", " ELETRO BOMBA EDRA FROTA:  58001 ANO:  2005 KM./ ORIM.: 11655")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=HYPERLINK("https://rossileiloes.com.br/lote/detalhe/326342", "054")</f>
      </c>
      <c r="B64" s="4" t="s">
        <f>=HYPERLINK("https://rossileiloes.com.br/lote/detalhe/326342", " ELETRO BOMBA EQP FROTA:  58002 ANO:  2005 KM./ ORIM.: 11655")</f>
      </c>
      <c r="C64" s="4" t="inlineStr">
        <is>
          <t>Vendido</t>
        </is>
      </c>
      <c r="D64" s="4" t="inlineStr">
        <is>
          <t>18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=HYPERLINK("https://rossileiloes.com.br/lote/detalhe/326341", "055")</f>
      </c>
      <c r="B65" s="4" t="s">
        <f>=HYPERLINK("https://rossileiloes.com.br/lote/detalhe/326341", " ELETRO BOMBA EDRA FROTA:  58003 ANO:  2005 KM./ ORIM.: 11655")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=HYPERLINK("https://rossileiloes.com.br/lote/detalhe/326344", "056")</f>
      </c>
      <c r="B66" s="4" t="s">
        <f>=HYPERLINK("https://rossileiloes.com.br/lote/detalhe/326344", " ELETRO BOMBA EDRA FROTA:  58004 ANO:  2005 KM./ ORIM.: 11655")</f>
      </c>
      <c r="C66" s="4" t="inlineStr">
        <is>
          <t>Vendido</t>
        </is>
      </c>
      <c r="D66" s="4" t="inlineStr">
        <is>
          <t>14</t>
        </is>
      </c>
      <c r="E66" s="5" t="inlineStr">
        <is>
          <t>12.500,00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=HYPERLINK("https://rossileiloes.com.br/lote/detalhe/326343", "057")</f>
      </c>
      <c r="B67" s="4" t="s">
        <f>=HYPERLINK("https://rossileiloes.com.br/lote/detalhe/326343", " CARRETEL IRRIGAÇÃO FROTA:  57013 ANO: 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=HYPERLINK("https://rossileiloes.com.br/lote/detalhe/326345", "058")</f>
      </c>
      <c r="B68" s="4" t="s">
        <f>=HYPERLINK("https://rossileiloes.com.br/lote/detalhe/326345", " CARRETEL IRRIGAÇÃO 125/400 FROTA:  344002 ANO:  2014")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=HYPERLINK("https://rossileiloes.com.br/lote/detalhe/326346", "059")</f>
      </c>
      <c r="B69" s="4" t="s">
        <f>=HYPERLINK("https://rossileiloes.com.br/lote/detalhe/326346", " CARRETEL IRRIGAÇÃO 125/400 FROTA:  344005 ANO:  2016")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=HYPERLINK("https://rossileiloes.com.br/lote/detalhe/326348", "060")</f>
      </c>
      <c r="B70" s="4" t="s">
        <f>=HYPERLINK("https://rossileiloes.com.br/lote/detalhe/326348", " CARRETEL IRRIGAÇÃO 125/400 FROTA:  344006 ANO:  2016")</f>
      </c>
      <c r="C70" s="4" t="inlineStr">
        <is>
          <t>Vendido</t>
        </is>
      </c>
      <c r="D70" s="4" t="inlineStr">
        <is>
          <t>4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=HYPERLINK("https://rossileiloes.com.br/lote/detalhe/326347", "061")</f>
      </c>
      <c r="B71" s="4" t="s">
        <f>=HYPERLINK("https://rossileiloes.com.br/lote/detalhe/326347", " CARRETEL IRRIGAÇÃO 125/400 FROTA:  344007 ANO:  2016")</f>
      </c>
      <c r="C71" s="4" t="inlineStr">
        <is>
          <t>Vendido</t>
        </is>
      </c>
      <c r="D71" s="4" t="inlineStr">
        <is>
          <t>22</t>
        </is>
      </c>
      <c r="E71" s="5" t="inlineStr">
        <is>
          <t>16.500,00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=HYPERLINK("https://rossileiloes.com.br/lote/detalhe/326349", "062")</f>
      </c>
      <c r="B72" s="4" t="s">
        <f>=HYPERLINK("https://rossileiloes.com.br/lote/detalhe/326349", " TRATOR CASE FARMALL 95 FROTA:  52273 ANO:  2013 KM./ ORIM.: 11289")</f>
      </c>
      <c r="C72" s="4" t="inlineStr">
        <is>
          <t>Vendido</t>
        </is>
      </c>
      <c r="D72" s="4" t="inlineStr">
        <is>
          <t>16</t>
        </is>
      </c>
      <c r="E72" s="5" t="inlineStr">
        <is>
          <t>70.000,00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=HYPERLINK("https://rossileiloes.com.br/lote/detalhe/326350", "063")</f>
      </c>
      <c r="B73" s="4" t="s">
        <f>=HYPERLINK("https://rossileiloes.com.br/lote/detalhe/326350", " TRATOR JD 7195J FROTA:  224701 ANO:  2014 KM./ ORIM.: 35071")</f>
      </c>
      <c r="C73" s="4" t="inlineStr">
        <is>
          <t>Vendido</t>
        </is>
      </c>
      <c r="D73" s="4" t="inlineStr">
        <is>
          <t>1</t>
        </is>
      </c>
      <c r="E73" s="5" t="inlineStr">
        <is>
          <t>55.000,00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=HYPERLINK("https://rossileiloes.com.br/lote/detalhe/326352", "064")</f>
      </c>
      <c r="B74" s="4" t="s">
        <f>=HYPERLINK("https://rossileiloes.com.br/lote/detalhe/326352", " TRATOR JD 6110J FROTA:  324603 ANO:  2014 KM./ ORIM.: 15523")</f>
      </c>
      <c r="C74" s="4" t="inlineStr">
        <is>
          <t>Vendido</t>
        </is>
      </c>
      <c r="D74" s="4" t="inlineStr">
        <is>
          <t>15</t>
        </is>
      </c>
      <c r="E74" s="5" t="inlineStr">
        <is>
          <t>85.000,00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=HYPERLINK("https://rossileiloes.com.br/lote/detalhe/326354", "065")</f>
      </c>
      <c r="B75" s="4" t="s">
        <f>=HYPERLINK("https://rossileiloes.com.br/lote/detalhe/326354", " CARROCERIA TRANSBORDO 2C SANTAL FROTA:  3967 ANO:  2012")</f>
      </c>
      <c r="C75" s="4" t="inlineStr">
        <is>
          <t>Vendido</t>
        </is>
      </c>
      <c r="D75" s="4" t="inlineStr">
        <is>
          <t>52</t>
        </is>
      </c>
      <c r="E75" s="5" t="inlineStr">
        <is>
          <t>32.000,00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=HYPERLINK("https://rossileiloes.com.br/lote/detalhe/326351", "066")</f>
      </c>
      <c r="B76" s="4" t="s">
        <f>=HYPERLINK("https://rossileiloes.com.br/lote/detalhe/326351", " CARROCERIA TRANSBORDO 2C SANTAL FROTA:  55470 ANO:  2012")</f>
      </c>
      <c r="C76" s="4" t="inlineStr">
        <is>
          <t>Vendido</t>
        </is>
      </c>
      <c r="D76" s="4" t="inlineStr">
        <is>
          <t>48</t>
        </is>
      </c>
      <c r="E76" s="5" t="inlineStr">
        <is>
          <t>30.500,00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=HYPERLINK("https://rossileiloes.com.br/lote/detalhe/326353", "067")</f>
      </c>
      <c r="B77" s="4" t="s">
        <f>=HYPERLINK("https://rossileiloes.com.br/lote/detalhe/326353", " CARROCERIA TRANSBORDO 2C SANTAL FROTA:  55472 ANO:  2012")</f>
      </c>
      <c r="C77" s="4" t="inlineStr">
        <is>
          <t>Vendido</t>
        </is>
      </c>
      <c r="D77" s="4" t="inlineStr">
        <is>
          <t>54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=HYPERLINK("https://rossileiloes.com.br/lote/detalhe/326355", "068")</f>
      </c>
      <c r="B78" s="4" t="s">
        <f>=HYPERLINK("https://rossileiloes.com.br/lote/detalhe/326355", " CARROCERIA TRANSBORDO 2C SANTAL FROTA:  55474 ANO:  2012")</f>
      </c>
      <c r="C78" s="4" t="inlineStr">
        <is>
          <t>Vendido</t>
        </is>
      </c>
      <c r="D78" s="4" t="inlineStr">
        <is>
          <t>16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=HYPERLINK("https://rossileiloes.com.br/lote/detalhe/326356", "069")</f>
      </c>
      <c r="B79" s="4" t="s">
        <f>=HYPERLINK("https://rossileiloes.com.br/lote/detalhe/326356", " CARRETA 1E 2R NEVOEIRO FROTA:  4651 ANO:  2002")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=HYPERLINK("https://rossileiloes.com.br/lote/detalhe/326360", "070")</f>
      </c>
      <c r="B80" s="4" t="s">
        <f>=HYPERLINK("https://rossileiloes.com.br/lote/detalhe/326360", " CARRETA AGRÍCOLA 2E 4R DT FROTA:  4670 ANO:  2000")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=HYPERLINK("https://rossileiloes.com.br/lote/detalhe/326359", "071")</f>
      </c>
      <c r="B81" s="4" t="s">
        <f>=HYPERLINK("https://rossileiloes.com.br/lote/detalhe/326359", " CARRETA AGRÍCOLA 2E 4R DT FROTA:  4671 ANO:  2002")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=HYPERLINK("https://rossileiloes.com.br/lote/detalhe/326358", "072")</f>
      </c>
      <c r="B82" s="4" t="s">
        <f>=HYPERLINK("https://rossileiloes.com.br/lote/detalhe/326358", " CARRETA AGRÍCOLA 2E 4R DT FROTA:  4674 ANO:  1985")</f>
      </c>
      <c r="C82" s="4" t="inlineStr">
        <is>
          <t>Vendido</t>
        </is>
      </c>
      <c r="D82" s="4" t="inlineStr">
        <is>
          <t>14</t>
        </is>
      </c>
      <c r="E82" s="5" t="inlineStr">
        <is>
          <t>4.250,00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=HYPERLINK("https://rossileiloes.com.br/lote/detalhe/326357", "073")</f>
      </c>
      <c r="B83" s="4" t="s">
        <f>=HYPERLINK("https://rossileiloes.com.br/lote/detalhe/326357", " CARRETA 3E 6R-SULCADOR FROTA:  4678 ANO:  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=HYPERLINK("https://rossileiloes.com.br/lote/detalhe/326361", "074")</f>
      </c>
      <c r="B84" s="4" t="s">
        <f>=HYPERLINK("https://rossileiloes.com.br/lote/detalhe/326361", " CARRETA 3E 6R-SULCADOR FROTA:  56030 ANO:  2011")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=HYPERLINK("https://rossileiloes.com.br/lote/detalhe/326362", "075")</f>
      </c>
      <c r="B85" s="4" t="s">
        <f>=HYPERLINK("https://rossileiloes.com.br/lote/detalhe/326362", " CARRETA 3E 6R-SULCADOR FROTA:  56031 ANO:  2011")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=HYPERLINK("https://rossileiloes.com.br/lote/detalhe/326363", "076")</f>
      </c>
      <c r="B86" s="4" t="s">
        <f>=HYPERLINK("https://rossileiloes.com.br/lote/detalhe/326363", " CARRETA 2E4R TQ 4000L FROTA:  56052 ANO:  1994")</f>
      </c>
      <c r="C86" s="4" t="inlineStr">
        <is>
          <t>Vendido</t>
        </is>
      </c>
      <c r="D86" s="4" t="inlineStr">
        <is>
          <t>29</t>
        </is>
      </c>
      <c r="E86" s="5" t="inlineStr">
        <is>
          <t>7.500,00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=HYPERLINK("https://rossileiloes.com.br/lote/detalhe/326364", "077")</f>
      </c>
      <c r="B87" s="4" t="s">
        <f>=HYPERLINK("https://rossileiloes.com.br/lote/detalhe/326364", " TERRACEADOR 36X36 FROTA:  56251 ANO:  1994")</f>
      </c>
      <c r="C87" s="4" t="inlineStr">
        <is>
          <t>Vendido</t>
        </is>
      </c>
      <c r="D87" s="4" t="inlineStr">
        <is>
          <t>34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=HYPERLINK("https://rossileiloes.com.br/lote/detalhe/326365", "078")</f>
      </c>
      <c r="B88" s="4" t="s">
        <f>=HYPERLINK("https://rossileiloes.com.br/lote/detalhe/326365", " TERRACEADOR 30X28 FROTA:  373001 ANO:  2014")</f>
      </c>
      <c r="C88" s="4" t="inlineStr">
        <is>
          <t>Vendido</t>
        </is>
      </c>
      <c r="D88" s="4" t="inlineStr">
        <is>
          <t>3</t>
        </is>
      </c>
      <c r="E88" s="5" t="inlineStr">
        <is>
          <t>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=HYPERLINK("https://rossileiloes.com.br/lote/detalhe/326366", "079")</f>
      </c>
      <c r="B89" s="4" t="s">
        <f>=HYPERLINK("https://rossileiloes.com.br/lote/detalhe/326366", " ARADO 5 AIVECAS FROTA:  4210 ANO:  1990")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=HYPERLINK("https://rossileiloes.com.br/lote/detalhe/326368", "080")</f>
      </c>
      <c r="B90" s="4" t="s">
        <f>=HYPERLINK("https://rossileiloes.com.br/lote/detalhe/326368", " ARADO 5 AIVECAS FROTA:  4212 ANO: 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=HYPERLINK("https://rossileiloes.com.br/lote/detalhe/326369", "081")</f>
      </c>
      <c r="B91" s="4" t="s">
        <f>=HYPERLINK("https://rossileiloes.com.br/lote/detalhe/326369", " ARADO 5 AIVECAS FROTA:  4214 ANO:  1990")</f>
      </c>
      <c r="C91" s="4" t="inlineStr">
        <is>
          <t>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=HYPERLINK("https://rossileiloes.com.br/lote/detalhe/326367", "082")</f>
      </c>
      <c r="B92" s="4" t="s">
        <f>=HYPERLINK("https://rossileiloes.com.br/lote/detalhe/326367", " ARADO 5 AIVECAS FROTA:  4215 ANO:  1990")</f>
      </c>
      <c r="C92" s="4" t="inlineStr">
        <is>
          <t>Vendido</t>
        </is>
      </c>
      <c r="D92" s="4" t="inlineStr">
        <is>
          <t>4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=HYPERLINK("https://rossileiloes.com.br/lote/detalhe/326370", "083")</f>
      </c>
      <c r="B93" s="4" t="s">
        <f>=HYPERLINK("https://rossileiloes.com.br/lote/detalhe/326370", " ARADO 5 AIVECAS FROTA:  4216 ANO:  1990")</f>
      </c>
      <c r="C93" s="4" t="inlineStr">
        <is>
          <t>Vendido</t>
        </is>
      </c>
      <c r="D93" s="4" t="inlineStr">
        <is>
          <t>4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=HYPERLINK("https://rossileiloes.com.br/lote/detalhe/326372", "084")</f>
      </c>
      <c r="B94" s="4" t="s">
        <f>=HYPERLINK("https://rossileiloes.com.br/lote/detalhe/326372", " ARADO 4 AIVECAS FROTA:  56303 ANO:  1990")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=HYPERLINK("https://rossileiloes.com.br/lote/detalhe/326371", "085")</f>
      </c>
      <c r="B95" s="4" t="s">
        <f>=HYPERLINK("https://rossileiloes.com.br/lote/detalhe/326371", " ARADO 5 AIVECAS FROTA:  56306 ANO:  1990")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=HYPERLINK("https://rossileiloes.com.br/lote/detalhe/326374", "086")</f>
      </c>
      <c r="B96" s="4" t="s">
        <f>=HYPERLINK("https://rossileiloes.com.br/lote/detalhe/326374", " ELIMINADOR SOQUEIRA DMB FROTA:  324201 ANO:  2013")</f>
      </c>
      <c r="C96" s="4" t="inlineStr">
        <is>
          <t>Vendido</t>
        </is>
      </c>
      <c r="D96" s="4" t="inlineStr">
        <is>
          <t>6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=HYPERLINK("https://rossileiloes.com.br/lote/detalhe/326373", "087")</f>
      </c>
      <c r="B97" s="4" t="s">
        <f>=HYPERLINK("https://rossileiloes.com.br/lote/detalhe/326373", " ELIMINADOR SOQUEIRA DMB FROTA:  324202 ANO:  2014")</f>
      </c>
      <c r="C97" s="4" t="inlineStr">
        <is>
          <t>Vendido</t>
        </is>
      </c>
      <c r="D97" s="4" t="inlineStr">
        <is>
          <t>6</t>
        </is>
      </c>
      <c r="E97" s="5" t="inlineStr">
        <is>
          <t>3.500,00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2026-06-05T00:49:02.00Z</dcterms:created>
  <dc:creator>Tellks Tecnologia</dc:creator>
  <cp:revision>0</cp:revision>
</cp:coreProperties>
</file>