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DE SOLDA, COMPRESSORES, MOTORES, FURADEIRAS,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12/05/2026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=HYPERLINK("https://rossileiloes.com.br/lote/detalhe/329841", "001")</f>
      </c>
      <c r="B11" s="4" t="s">
        <f>=HYPERLINK("https://rossileiloes.com.br/lote/detalhe/329841", " CONJUNTO UNIDADE HIDRAULICA 30 CV")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13.000,00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=HYPERLINK("https://rossileiloes.com.br/lote/detalhe/329844", "002")</f>
      </c>
      <c r="B12" s="4" t="s">
        <f>=HYPERLINK("https://rossileiloes.com.br/lote/detalhe/329844", " FURADEIRA DE COLUNA NEWTOW")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2.750,00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=HYPERLINK("https://rossileiloes.com.br/lote/detalhe/329862", "003")</f>
      </c>
      <c r="B13" s="4" t="s">
        <f>=HYPERLINK("https://rossileiloes.com.br/lote/detalhe/329862", " MAQUINA DE SOLDA ESAB ORIGO 426A")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1.160,00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=HYPERLINK("https://rossileiloes.com.br/lote/detalhe/329842", "004")</f>
      </c>
      <c r="B14" s="4" t="s">
        <f>=HYPERLINK("https://rossileiloes.com.br/lote/detalhe/329842", " MAQUINA DE SOLDA BAMBOZZI 425A")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1.200,00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=HYPERLINK("https://rossileiloes.com.br/lote/detalhe/329838", "005")</f>
      </c>
      <c r="B15" s="4" t="s">
        <f>=HYPERLINK("https://rossileiloes.com.br/lote/detalhe/329838", " FURADEIRA DE COLUNA YADOYA FYC30")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2.140,00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=HYPERLINK("https://rossileiloes.com.br/lote/detalhe/329839", "006")</f>
      </c>
      <c r="B16" s="4" t="s">
        <f>=HYPERLINK("https://rossileiloes.com.br/lote/detalhe/329839", " MACACO PENEUMATICO KALANGO PARA PESADOS")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850,00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=HYPERLINK("https://rossileiloes.com.br/lote/detalhe/329847", "007")</f>
      </c>
      <c r="B17" s="4" t="s">
        <f>=HYPERLINK("https://rossileiloes.com.br/lote/detalhe/329847", " ROLDANAS GIRATORIAS SCHIOPPA 4 PÇS")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1.130,00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=HYPERLINK("https://rossileiloes.com.br/lote/detalhe/329846", "008")</f>
      </c>
      <c r="B18" s="4" t="s">
        <f>=HYPERLINK("https://rossileiloes.com.br/lote/detalhe/329846", " ROLDANAS GIRATORIAS SCHIOPPA 4 PÇS")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1.130,00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=HYPERLINK("https://rossileiloes.com.br/lote/detalhe/329845", "009")</f>
      </c>
      <c r="B19" s="4" t="s">
        <f>=HYPERLINK("https://rossileiloes.com.br/lote/detalhe/329845", " MAQUINA DE SOLDA TIG MASTERTIG AC/DC")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1.900,00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=HYPERLINK("https://rossileiloes.com.br/lote/detalhe/329840", "010")</f>
      </c>
      <c r="B20" s="4" t="s">
        <f>=HYPERLINK("https://rossileiloes.com.br/lote/detalhe/329840", " TANQUE DE POLIPROPILENO INDUSTRIAL")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2.250,00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=HYPERLINK("https://rossileiloes.com.br/lote/detalhe/329843", "011")</f>
      </c>
      <c r="B21" s="4" t="s">
        <f>=HYPERLINK("https://rossileiloes.com.br/lote/detalhe/329843", " MESA DESEMPENO EM GRANITO ZEISS")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=HYPERLINK("https://rossileiloes.com.br/lote/detalhe/329850", "012")</f>
      </c>
      <c r="B22" s="4" t="s">
        <f>=HYPERLINK("https://rossileiloes.com.br/lote/detalhe/329850", " ELETROCALHA CONEXÕES E DERIVAÇÕES APROX ( 30 PÇ)")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1.250,00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=HYPERLINK("https://rossileiloes.com.br/lote/detalhe/329849", "013")</f>
      </c>
      <c r="B23" s="4" t="s">
        <f>=HYPERLINK("https://rossileiloes.com.br/lote/detalhe/329849", " BANCADA DE TREINAMENTO DE AR CONDICIONADO")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3.500,00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=HYPERLINK("https://rossileiloes.com.br/lote/detalhe/329848", "014")</f>
      </c>
      <c r="B24" s="4" t="s">
        <f>=HYPERLINK("https://rossileiloes.com.br/lote/detalhe/329848", " NOBREAK DOUBLE SMS 15 KVA")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3.500,00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=HYPERLINK("https://rossileiloes.com.br/lote/detalhe/329852", "015")</f>
      </c>
      <c r="B25" s="4" t="s">
        <f>=HYPERLINK("https://rossileiloes.com.br/lote/detalhe/329852", " UNIDADE HIDRAULICA BOSCH REXROTH")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4.450,00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=HYPERLINK("https://rossileiloes.com.br/lote/detalhe/329851", "016")</f>
      </c>
      <c r="B26" s="4" t="s">
        <f>=HYPERLINK("https://rossileiloes.com.br/lote/detalhe/329851", " MESA CNC TREINAMENTO SMART BOARD HONTECH")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3.500,00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=HYPERLINK("https://rossileiloes.com.br/lote/detalhe/329854", "017")</f>
      </c>
      <c r="B27" s="4" t="s">
        <f>=HYPERLINK("https://rossileiloes.com.br/lote/detalhe/329854", " RETIFICA AFIADORA P.HURE")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4.000,00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=HYPERLINK("https://rossileiloes.com.br/lote/detalhe/329855", "018")</f>
      </c>
      <c r="B28" s="4" t="s">
        <f>=HYPERLINK("https://rossileiloes.com.br/lote/detalhe/329855", " EMPILHADEIRA MANUAL ELETRICA HIDRAULICA BYG")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4.300,00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=HYPERLINK("https://rossileiloes.com.br/lote/detalhe/329853", "019")</f>
      </c>
      <c r="B29" s="4" t="s">
        <f>=HYPERLINK("https://rossileiloes.com.br/lote/detalhe/329853", " MOTORES PARA REFRIGERAÇÃO 6 PÇ")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1.250,00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=HYPERLINK("https://rossileiloes.com.br/lote/detalhe/329856", "020")</f>
      </c>
      <c r="B30" s="4" t="s">
        <f>=HYPERLINK("https://rossileiloes.com.br/lote/detalhe/329856", " NOBREAK ENGETRON 5 KVA")</f>
      </c>
      <c r="C30" s="4" t="inlineStr">
        <is>
          <t>Aguardando</t>
        </is>
      </c>
      <c r="D30" s="4" t="inlineStr">
        <is>
          <t>0</t>
        </is>
      </c>
      <c r="E30" s="5" t="inlineStr">
        <is>
          <t>1.300,00</t>
        </is>
      </c>
      <c r="F30" s="4" t="inlineStr">
        <is>
          <t>25.00</t>
        </is>
      </c>
    </row>
    <row collapsed="false" customFormat="false" customHeight="false" hidden="false" ht="12.1" outlineLevel="0" r="31">
      <c r="A31" s="5" t="s">
        <f>=HYPERLINK("https://rossileiloes.com.br/lote/detalhe/329858", "021")</f>
      </c>
      <c r="B31" s="4" t="s">
        <f>=HYPERLINK("https://rossileiloes.com.br/lote/detalhe/329858", " NOBREAK DOUBLE WAY ENGETRON 10 KVA")</f>
      </c>
      <c r="C31" s="4" t="inlineStr">
        <is>
          <t>Aguardando</t>
        </is>
      </c>
      <c r="D31" s="4" t="inlineStr">
        <is>
          <t>0</t>
        </is>
      </c>
      <c r="E31" s="5" t="inlineStr">
        <is>
          <t>4.250,00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=HYPERLINK("https://rossileiloes.com.br/lote/detalhe/329861", "022")</f>
      </c>
      <c r="B32" s="4" t="s">
        <f>=HYPERLINK("https://rossileiloes.com.br/lote/detalhe/329861", " MOTOR BOMBA KSB WEG ( 25 CV)")</f>
      </c>
      <c r="C32" s="4" t="inlineStr">
        <is>
          <t>Aguardando</t>
        </is>
      </c>
      <c r="D32" s="4" t="inlineStr">
        <is>
          <t>0</t>
        </is>
      </c>
      <c r="E32" s="5" t="inlineStr">
        <is>
          <t>4.200,00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=HYPERLINK("https://rossileiloes.com.br/lote/detalhe/329860", "023")</f>
      </c>
      <c r="B33" s="4" t="s">
        <f>=HYPERLINK("https://rossileiloes.com.br/lote/detalhe/329860", " BOMBA CENTRIFUGA KSB")</f>
      </c>
      <c r="C33" s="4" t="inlineStr">
        <is>
          <t>Aguardando</t>
        </is>
      </c>
      <c r="D33" s="4" t="inlineStr">
        <is>
          <t>0</t>
        </is>
      </c>
      <c r="E33" s="5" t="inlineStr">
        <is>
          <t>3.200,00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=HYPERLINK("https://rossileiloes.com.br/lote/detalhe/329859", "024")</f>
      </c>
      <c r="B34" s="4" t="s">
        <f>=HYPERLINK("https://rossileiloes.com.br/lote/detalhe/329859", " BOMBA PERISTÁLTICA BREDEL APEX 35")</f>
      </c>
      <c r="C34" s="4" t="inlineStr">
        <is>
          <t>Aguardando</t>
        </is>
      </c>
      <c r="D34" s="4" t="inlineStr">
        <is>
          <t>0</t>
        </is>
      </c>
      <c r="E34" s="5" t="inlineStr">
        <is>
          <t>6.350,00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=HYPERLINK("https://rossileiloes.com.br/lote/detalhe/329857", "025")</f>
      </c>
      <c r="B35" s="4" t="s">
        <f>=HYPERLINK("https://rossileiloes.com.br/lote/detalhe/329857", " VÁLVULA DE RETENÇÃO FLANGEADA 6"")</f>
      </c>
      <c r="C35" s="4" t="inlineStr">
        <is>
          <t>Aguardando</t>
        </is>
      </c>
      <c r="D35" s="4" t="inlineStr">
        <is>
          <t>0</t>
        </is>
      </c>
      <c r="E35" s="5" t="inlineStr">
        <is>
          <t>1.400,00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=HYPERLINK("https://rossileiloes.com.br/lote/detalhe/329872", "026")</f>
      </c>
      <c r="B36" s="4" t="s">
        <f>=HYPERLINK("https://rossileiloes.com.br/lote/detalhe/329872", " MOTOR WEG CC 37 KW")</f>
      </c>
      <c r="C36" s="4" t="inlineStr">
        <is>
          <t>Aguardando</t>
        </is>
      </c>
      <c r="D36" s="4" t="inlineStr">
        <is>
          <t>0</t>
        </is>
      </c>
      <c r="E36" s="5" t="inlineStr">
        <is>
          <t>4.250,00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=HYPERLINK("https://rossileiloes.com.br/lote/detalhe/329870", "027")</f>
      </c>
      <c r="B37" s="4" t="s">
        <f>=HYPERLINK("https://rossileiloes.com.br/lote/detalhe/329870", " BOMBA VACUO VACUHOIST 5 HP")</f>
      </c>
      <c r="C37" s="4" t="inlineStr">
        <is>
          <t>Aguardando</t>
        </is>
      </c>
      <c r="D37" s="4" t="inlineStr">
        <is>
          <t>0</t>
        </is>
      </c>
      <c r="E37" s="5" t="inlineStr">
        <is>
          <t>1.200,00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=HYPERLINK("https://rossileiloes.com.br/lote/detalhe/329864", "028")</f>
      </c>
      <c r="B38" s="4" t="s">
        <f>=HYPERLINK("https://rossileiloes.com.br/lote/detalhe/329864", " VENTILADOR INDUSTRIAL")</f>
      </c>
      <c r="C38" s="4" t="inlineStr">
        <is>
          <t>Aguardando</t>
        </is>
      </c>
      <c r="D38" s="4" t="inlineStr">
        <is>
          <t>0</t>
        </is>
      </c>
      <c r="E38" s="5" t="inlineStr">
        <is>
          <t>1.250,00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=HYPERLINK("https://rossileiloes.com.br/lote/detalhe/329865", "029")</f>
      </c>
      <c r="B39" s="4" t="s">
        <f>=HYPERLINK("https://rossileiloes.com.br/lote/detalhe/329865", " VENTILADOR INDUSTRIAL")</f>
      </c>
      <c r="C39" s="4" t="inlineStr">
        <is>
          <t>Aguardando</t>
        </is>
      </c>
      <c r="D39" s="4" t="inlineStr">
        <is>
          <t>0</t>
        </is>
      </c>
      <c r="E39" s="5" t="inlineStr">
        <is>
          <t>1.250,00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=HYPERLINK("https://rossileiloes.com.br/lote/detalhe/329878", "030")</f>
      </c>
      <c r="B40" s="4" t="s">
        <f>=HYPERLINK("https://rossileiloes.com.br/lote/detalhe/329878", " PLASMA PROF CEBORA")</f>
      </c>
      <c r="C40" s="4" t="inlineStr">
        <is>
          <t>Aguardando</t>
        </is>
      </c>
      <c r="D40" s="4" t="inlineStr">
        <is>
          <t>0</t>
        </is>
      </c>
      <c r="E40" s="5" t="inlineStr">
        <is>
          <t>1.800,00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=HYPERLINK("https://rossileiloes.com.br/lote/detalhe/329877", "031")</f>
      </c>
      <c r="B41" s="4" t="s">
        <f>=HYPERLINK("https://rossileiloes.com.br/lote/detalhe/329877", " MAQUINA PROPULSORA DE BORRACHA LIQUIDA GRACCO DECKER")</f>
      </c>
      <c r="C41" s="4" t="inlineStr">
        <is>
          <t>Aguardando</t>
        </is>
      </c>
      <c r="D41" s="4" t="inlineStr">
        <is>
          <t>0</t>
        </is>
      </c>
      <c r="E41" s="5" t="inlineStr">
        <is>
          <t>2.200,00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=HYPERLINK("https://rossileiloes.com.br/lote/detalhe/329873", "032")</f>
      </c>
      <c r="B42" s="4" t="s">
        <f>=HYPERLINK("https://rossileiloes.com.br/lote/detalhe/329873", " DESEMTUPIDORA RIDGID KOLLMANN K-1000")</f>
      </c>
      <c r="C42" s="4" t="inlineStr">
        <is>
          <t>Aguardando</t>
        </is>
      </c>
      <c r="D42" s="4" t="inlineStr">
        <is>
          <t>0</t>
        </is>
      </c>
      <c r="E42" s="5" t="inlineStr">
        <is>
          <t>3.250,00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=HYPERLINK("https://rossileiloes.com.br/lote/detalhe/329863", "033")</f>
      </c>
      <c r="B43" s="4" t="s">
        <f>=HYPERLINK("https://rossileiloes.com.br/lote/detalhe/329863", " KIT TREINAMENTO CLP SIEMENS S7-300")</f>
      </c>
      <c r="C43" s="4" t="inlineStr">
        <is>
          <t>Aguardando</t>
        </is>
      </c>
      <c r="D43" s="4" t="inlineStr">
        <is>
          <t>0</t>
        </is>
      </c>
      <c r="E43" s="5" t="inlineStr">
        <is>
          <t>3.430,00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=HYPERLINK("https://rossileiloes.com.br/lote/detalhe/329892", "034")</f>
      </c>
      <c r="B44" s="4" t="s">
        <f>=HYPERLINK("https://rossileiloes.com.br/lote/detalhe/329892", " KIT TREINAMENTO CLP SIEMENS S7-300")</f>
      </c>
      <c r="C44" s="4" t="inlineStr">
        <is>
          <t>Aguardando</t>
        </is>
      </c>
      <c r="D44" s="4" t="inlineStr">
        <is>
          <t>0</t>
        </is>
      </c>
      <c r="E44" s="5" t="inlineStr">
        <is>
          <t>3.430,00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=HYPERLINK("https://rossileiloes.com.br/lote/detalhe/329890", "035")</f>
      </c>
      <c r="B45" s="4" t="s">
        <f>=HYPERLINK("https://rossileiloes.com.br/lote/detalhe/329890", " KIT TREINAMENTO CLP SIEMENS S7-300")</f>
      </c>
      <c r="C45" s="4" t="inlineStr">
        <is>
          <t>Aguardando</t>
        </is>
      </c>
      <c r="D45" s="4" t="inlineStr">
        <is>
          <t>0</t>
        </is>
      </c>
      <c r="E45" s="5" t="inlineStr">
        <is>
          <t>3.430,00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=HYPERLINK("https://rossileiloes.com.br/lote/detalhe/329867", "036")</f>
      </c>
      <c r="B46" s="4" t="s">
        <f>=HYPERLINK("https://rossileiloes.com.br/lote/detalhe/329867", " KIT TREINAMENTO CLP SIEMENS S7-300")</f>
      </c>
      <c r="C46" s="4" t="inlineStr">
        <is>
          <t>Aguardando</t>
        </is>
      </c>
      <c r="D46" s="4" t="inlineStr">
        <is>
          <t>0</t>
        </is>
      </c>
      <c r="E46" s="5" t="inlineStr">
        <is>
          <t>3.430,00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=HYPERLINK("https://rossileiloes.com.br/lote/detalhe/329869", "037")</f>
      </c>
      <c r="B47" s="4" t="s">
        <f>=HYPERLINK("https://rossileiloes.com.br/lote/detalhe/329869", " KIT TREINAMENTO CLP SIEMENS S7-300")</f>
      </c>
      <c r="C47" s="4" t="inlineStr">
        <is>
          <t>Aguardando</t>
        </is>
      </c>
      <c r="D47" s="4" t="inlineStr">
        <is>
          <t>0</t>
        </is>
      </c>
      <c r="E47" s="5" t="inlineStr">
        <is>
          <t>3.430,00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=HYPERLINK("https://rossileiloes.com.br/lote/detalhe/329868", "038")</f>
      </c>
      <c r="B48" s="4" t="s">
        <f>=HYPERLINK("https://rossileiloes.com.br/lote/detalhe/329868", " KIT TREINAMENTO CLP SIEMENS S7-300")</f>
      </c>
      <c r="C48" s="4" t="inlineStr">
        <is>
          <t>Aguardando</t>
        </is>
      </c>
      <c r="D48" s="4" t="inlineStr">
        <is>
          <t>0</t>
        </is>
      </c>
      <c r="E48" s="5" t="inlineStr">
        <is>
          <t>3.430,00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=HYPERLINK("https://rossileiloes.com.br/lote/detalhe/329894", "039")</f>
      </c>
      <c r="B49" s="4" t="s">
        <f>=HYPERLINK("https://rossileiloes.com.br/lote/detalhe/329894", " KIT TREINAMENTO CLP SIEMENS S7-300")</f>
      </c>
      <c r="C49" s="4" t="inlineStr">
        <is>
          <t>Aguardando</t>
        </is>
      </c>
      <c r="D49" s="4" t="inlineStr">
        <is>
          <t>0</t>
        </is>
      </c>
      <c r="E49" s="5" t="inlineStr">
        <is>
          <t>3.430,00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=HYPERLINK("https://rossileiloes.com.br/lote/detalhe/329866", "040")</f>
      </c>
      <c r="B50" s="4" t="s">
        <f>=HYPERLINK("https://rossileiloes.com.br/lote/detalhe/329866", " KIT TREINAMENTO CLP ALLEN BRADLEY SL500")</f>
      </c>
      <c r="C50" s="4" t="inlineStr">
        <is>
          <t>Aguardando</t>
        </is>
      </c>
      <c r="D50" s="4" t="inlineStr">
        <is>
          <t>0</t>
        </is>
      </c>
      <c r="E50" s="5" t="inlineStr">
        <is>
          <t>3.850,00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=HYPERLINK("https://rossileiloes.com.br/lote/detalhe/329895", "041")</f>
      </c>
      <c r="B51" s="4" t="s">
        <f>=HYPERLINK("https://rossileiloes.com.br/lote/detalhe/329895", " CLP ALLEN BRADLEY SLC 500 COM MÓDULOS")</f>
      </c>
      <c r="C51" s="4" t="inlineStr">
        <is>
          <t>Aguardando</t>
        </is>
      </c>
      <c r="D51" s="4" t="inlineStr">
        <is>
          <t>0</t>
        </is>
      </c>
      <c r="E51" s="5" t="inlineStr">
        <is>
          <t>3.430,00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=HYPERLINK("https://rossileiloes.com.br/lote/detalhe/329898", "042")</f>
      </c>
      <c r="B52" s="4" t="s">
        <f>=HYPERLINK("https://rossileiloes.com.br/lote/detalhe/329898", " CLP ALLEN BRADLEY SLC 500 COM MÓDULOS")</f>
      </c>
      <c r="C52" s="4" t="inlineStr">
        <is>
          <t>Aguardando</t>
        </is>
      </c>
      <c r="D52" s="4" t="inlineStr">
        <is>
          <t>0</t>
        </is>
      </c>
      <c r="E52" s="5" t="inlineStr">
        <is>
          <t>34,00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=HYPERLINK("https://rossileiloes.com.br/lote/detalhe/329875", "043")</f>
      </c>
      <c r="B53" s="4" t="s">
        <f>=HYPERLINK("https://rossileiloes.com.br/lote/detalhe/329875", " KIT TREINAMENTO FESTO CLP")</f>
      </c>
      <c r="C53" s="4" t="inlineStr">
        <is>
          <t>Aguardando</t>
        </is>
      </c>
      <c r="D53" s="4" t="inlineStr">
        <is>
          <t>0</t>
        </is>
      </c>
      <c r="E53" s="5" t="inlineStr">
        <is>
          <t>3.900,00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=HYPERLINK("https://rossileiloes.com.br/lote/detalhe/329871", "044")</f>
      </c>
      <c r="B54" s="4" t="s">
        <f>=HYPERLINK("https://rossileiloes.com.br/lote/detalhe/329871", " KIT TREINAMENTO FESTO CLP")</f>
      </c>
      <c r="C54" s="4" t="inlineStr">
        <is>
          <t>Aguardando</t>
        </is>
      </c>
      <c r="D54" s="4" t="inlineStr">
        <is>
          <t>0</t>
        </is>
      </c>
      <c r="E54" s="5" t="inlineStr">
        <is>
          <t>3.430,00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=HYPERLINK("https://rossileiloes.com.br/lote/detalhe/329897", "045")</f>
      </c>
      <c r="B55" s="4" t="s">
        <f>=HYPERLINK("https://rossileiloes.com.br/lote/detalhe/329897", " KIT TREINAMENTO SIEMENS")</f>
      </c>
      <c r="C55" s="4" t="inlineStr">
        <is>
          <t>Aguardando</t>
        </is>
      </c>
      <c r="D55" s="4" t="inlineStr">
        <is>
          <t>0</t>
        </is>
      </c>
      <c r="E55" s="5" t="inlineStr">
        <is>
          <t>4.900,00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=HYPERLINK("https://rossileiloes.com.br/lote/detalhe/329899", "046")</f>
      </c>
      <c r="B56" s="4" t="s">
        <f>=HYPERLINK("https://rossileiloes.com.br/lote/detalhe/329899", " CENTRIFUGADOR OURO")</f>
      </c>
      <c r="C56" s="4" t="inlineStr">
        <is>
          <t>Aguardando</t>
        </is>
      </c>
      <c r="D56" s="4" t="inlineStr">
        <is>
          <t>0</t>
        </is>
      </c>
      <c r="E56" s="5" t="inlineStr">
        <is>
          <t>180,00</t>
        </is>
      </c>
      <c r="F56" s="4" t="inlineStr">
        <is>
          <t>30.00</t>
        </is>
      </c>
    </row>
    <row collapsed="false" customFormat="false" customHeight="false" hidden="false" ht="12.1" outlineLevel="0" r="57">
      <c r="A57" s="5" t="s">
        <f>=HYPERLINK("https://rossileiloes.com.br/lote/detalhe/329900", "047")</f>
      </c>
      <c r="B57" s="4" t="s">
        <f>=HYPERLINK("https://rossileiloes.com.br/lote/detalhe/329900", " 02 UN. - CARREGADOR DE BATERIA TRACIONARIA .")</f>
      </c>
      <c r="C57" s="4" t="inlineStr">
        <is>
          <t>Aguardando</t>
        </is>
      </c>
      <c r="D57" s="4" t="inlineStr">
        <is>
          <t>0</t>
        </is>
      </c>
      <c r="E57" s="5" t="inlineStr">
        <is>
          <t>1.325,00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=HYPERLINK("https://rossileiloes.com.br/lote/detalhe/329876", "048")</f>
      </c>
      <c r="B58" s="4" t="s">
        <f>=HYPERLINK("https://rossileiloes.com.br/lote/detalhe/329876", "02 UN. -  CARREGADOR DE BATERIA TRACIONARIA ")</f>
      </c>
      <c r="C58" s="4" t="inlineStr">
        <is>
          <t>Aguardando</t>
        </is>
      </c>
      <c r="D58" s="4" t="inlineStr">
        <is>
          <t>0</t>
        </is>
      </c>
      <c r="E58" s="5" t="inlineStr">
        <is>
          <t>1.325,00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=HYPERLINK("https://rossileiloes.com.br/lote/detalhe/329902", "049")</f>
      </c>
      <c r="B59" s="4" t="s">
        <f>=HYPERLINK("https://rossileiloes.com.br/lote/detalhe/329902", " 03UN. -  CARREGADOR DE BATERIA TRACIONARIA")</f>
      </c>
      <c r="C59" s="4" t="inlineStr">
        <is>
          <t>Aguardando</t>
        </is>
      </c>
      <c r="D59" s="4" t="inlineStr">
        <is>
          <t>0</t>
        </is>
      </c>
      <c r="E59" s="5" t="inlineStr">
        <is>
          <t>1.900,00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=HYPERLINK("https://rossileiloes.com.br/lote/detalhe/329901", "050")</f>
      </c>
      <c r="B60" s="4" t="s">
        <f>=HYPERLINK("https://rossileiloes.com.br/lote/detalhe/329901", " TRANSFORMADOR DE SOLDA PONTO")</f>
      </c>
      <c r="C60" s="4" t="inlineStr">
        <is>
          <t>Aguardando</t>
        </is>
      </c>
      <c r="D60" s="4" t="inlineStr">
        <is>
          <t>0</t>
        </is>
      </c>
      <c r="E60" s="5" t="inlineStr">
        <is>
          <t>4.360,00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=HYPERLINK("https://rossileiloes.com.br/lote/detalhe/329879", "051")</f>
      </c>
      <c r="B61" s="4" t="s">
        <f>=HYPERLINK("https://rossileiloes.com.br/lote/detalhe/329879", " TRANSFORMADOR DE SOLDA PONTO")</f>
      </c>
      <c r="C61" s="4" t="inlineStr">
        <is>
          <t>Aguardando</t>
        </is>
      </c>
      <c r="D61" s="4" t="inlineStr">
        <is>
          <t>0</t>
        </is>
      </c>
      <c r="E61" s="5" t="inlineStr">
        <is>
          <t>4.360,00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=HYPERLINK("https://rossileiloes.com.br/lote/detalhe/329874", "052")</f>
      </c>
      <c r="B62" s="4" t="s">
        <f>=HYPERLINK("https://rossileiloes.com.br/lote/detalhe/329874", " TRANSFORMADOR DE SOLDA PONTO")</f>
      </c>
      <c r="C62" s="4" t="inlineStr">
        <is>
          <t>Aguardando</t>
        </is>
      </c>
      <c r="D62" s="4" t="inlineStr">
        <is>
          <t>0</t>
        </is>
      </c>
      <c r="E62" s="5" t="inlineStr">
        <is>
          <t>4.360,00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=HYPERLINK("https://rossileiloes.com.br/lote/detalhe/329904", "053")</f>
      </c>
      <c r="B63" s="4" t="s">
        <f>=HYPERLINK("https://rossileiloes.com.br/lote/detalhe/329904", " TRANSFORMADOR DE SOLDA PONTO")</f>
      </c>
      <c r="C63" s="4" t="inlineStr">
        <is>
          <t>Aguardando</t>
        </is>
      </c>
      <c r="D63" s="4" t="inlineStr">
        <is>
          <t>0</t>
        </is>
      </c>
      <c r="E63" s="5" t="inlineStr">
        <is>
          <t>4.360,00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=HYPERLINK("https://rossileiloes.com.br/lote/detalhe/329896", "054")</f>
      </c>
      <c r="B64" s="4" t="s">
        <f>=HYPERLINK("https://rossileiloes.com.br/lote/detalhe/329896", " TRANSFORMADOR DE SOLDA PONTO")</f>
      </c>
      <c r="C64" s="4" t="inlineStr">
        <is>
          <t>Aguardando</t>
        </is>
      </c>
      <c r="D64" s="4" t="inlineStr">
        <is>
          <t>0</t>
        </is>
      </c>
      <c r="E64" s="5" t="inlineStr">
        <is>
          <t>4.360,00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=HYPERLINK("https://rossileiloes.com.br/lote/detalhe/329885", "055")</f>
      </c>
      <c r="B65" s="4" t="s">
        <f>=HYPERLINK("https://rossileiloes.com.br/lote/detalhe/329885", " TRANSFORMADOR DE SOLDA PONTO")</f>
      </c>
      <c r="C65" s="4" t="inlineStr">
        <is>
          <t>Aguardando</t>
        </is>
      </c>
      <c r="D65" s="4" t="inlineStr">
        <is>
          <t>0</t>
        </is>
      </c>
      <c r="E65" s="5" t="inlineStr">
        <is>
          <t>4.360,00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=HYPERLINK("https://rossileiloes.com.br/lote/detalhe/329880", "056")</f>
      </c>
      <c r="B66" s="4" t="s">
        <f>=HYPERLINK("https://rossileiloes.com.br/lote/detalhe/329880", " TRANSFORMADOR DE SOLDA PONTO")</f>
      </c>
      <c r="C66" s="4" t="inlineStr">
        <is>
          <t>Aguardando</t>
        </is>
      </c>
      <c r="D66" s="4" t="inlineStr">
        <is>
          <t>0</t>
        </is>
      </c>
      <c r="E66" s="5" t="inlineStr">
        <is>
          <t>4.900,00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=HYPERLINK("https://rossileiloes.com.br/lote/detalhe/329882", "057")</f>
      </c>
      <c r="B67" s="4" t="s">
        <f>=HYPERLINK("https://rossileiloes.com.br/lote/detalhe/329882", " TRANSFORMADOR DE SOLDA PONTO")</f>
      </c>
      <c r="C67" s="4" t="inlineStr">
        <is>
          <t>Aguardando</t>
        </is>
      </c>
      <c r="D67" s="4" t="inlineStr">
        <is>
          <t>0</t>
        </is>
      </c>
      <c r="E67" s="5" t="inlineStr">
        <is>
          <t>4.900,00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=HYPERLINK("https://rossileiloes.com.br/lote/detalhe/329903", "058")</f>
      </c>
      <c r="B68" s="4" t="s">
        <f>=HYPERLINK("https://rossileiloes.com.br/lote/detalhe/329903", " TRANSFORMADOR DE SOLDA PONTO")</f>
      </c>
      <c r="C68" s="4" t="inlineStr">
        <is>
          <t>Aguardando</t>
        </is>
      </c>
      <c r="D68" s="4" t="inlineStr">
        <is>
          <t>0</t>
        </is>
      </c>
      <c r="E68" s="5" t="inlineStr">
        <is>
          <t>4.900,00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=HYPERLINK("https://rossileiloes.com.br/lote/detalhe/329905", "059")</f>
      </c>
      <c r="B69" s="4" t="s">
        <f>=HYPERLINK("https://rossileiloes.com.br/lote/detalhe/329905", " TRANSFORMADOR DE SOLDA PONTO")</f>
      </c>
      <c r="C69" s="4" t="inlineStr">
        <is>
          <t>Aguardando</t>
        </is>
      </c>
      <c r="D69" s="4" t="inlineStr">
        <is>
          <t>0</t>
        </is>
      </c>
      <c r="E69" s="5" t="inlineStr">
        <is>
          <t>4.900,00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=HYPERLINK("https://rossileiloes.com.br/lote/detalhe/329908", "060")</f>
      </c>
      <c r="B70" s="4" t="s">
        <f>=HYPERLINK("https://rossileiloes.com.br/lote/detalhe/329908", " TRANSFORMADOR DE SOLDA PONTO")</f>
      </c>
      <c r="C70" s="4" t="inlineStr">
        <is>
          <t>Aguardando</t>
        </is>
      </c>
      <c r="D70" s="4" t="inlineStr">
        <is>
          <t>0</t>
        </is>
      </c>
      <c r="E70" s="5" t="inlineStr">
        <is>
          <t>4.900,00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=HYPERLINK("https://rossileiloes.com.br/lote/detalhe/329907", "061")</f>
      </c>
      <c r="B71" s="4" t="s">
        <f>=HYPERLINK("https://rossileiloes.com.br/lote/detalhe/329907", " TRANSFORMADOR DE SOLDA PONTO")</f>
      </c>
      <c r="C71" s="4" t="inlineStr">
        <is>
          <t>Aguardando</t>
        </is>
      </c>
      <c r="D71" s="4" t="inlineStr">
        <is>
          <t>0</t>
        </is>
      </c>
      <c r="E71" s="5" t="inlineStr">
        <is>
          <t>4.900,00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=HYPERLINK("https://rossileiloes.com.br/lote/detalhe/329886", "062")</f>
      </c>
      <c r="B72" s="4" t="s">
        <f>=HYPERLINK("https://rossileiloes.com.br/lote/detalhe/329886", " APROX. 30 UN. - EIXOS ARVORE FRESADORA UNIVERSAL , ISO 30 ISO 40 E ISO 50.")</f>
      </c>
      <c r="C72" s="4" t="inlineStr">
        <is>
          <t>Aguardando</t>
        </is>
      </c>
      <c r="D72" s="4" t="inlineStr">
        <is>
          <t>0</t>
        </is>
      </c>
      <c r="E72" s="5" t="inlineStr">
        <is>
          <t>2.430,00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=HYPERLINK("https://rossileiloes.com.br/lote/detalhe/329906", "063")</f>
      </c>
      <c r="B73" s="4" t="s">
        <f>=HYPERLINK("https://rossileiloes.com.br/lote/detalhe/329906", " BANCADA PARA SOLDA EM CHAPA DE AÇO, COM CABINE DE EXAUSTOR")</f>
      </c>
      <c r="C73" s="4" t="inlineStr">
        <is>
          <t>Aguardando</t>
        </is>
      </c>
      <c r="D73" s="4" t="inlineStr">
        <is>
          <t>0</t>
        </is>
      </c>
      <c r="E73" s="5" t="inlineStr">
        <is>
          <t>325,00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=HYPERLINK("https://rossileiloes.com.br/lote/detalhe/329888", "064")</f>
      </c>
      <c r="B74" s="4" t="s">
        <f>=HYPERLINK("https://rossileiloes.com.br/lote/detalhe/329888", " COMPRESSOR DE AR CSI 8,5/25 SCHULZ, (SEM USO)")</f>
      </c>
      <c r="C74" s="4" t="inlineStr">
        <is>
          <t>Aguardando</t>
        </is>
      </c>
      <c r="D74" s="4" t="inlineStr">
        <is>
          <t>0</t>
        </is>
      </c>
      <c r="E74" s="5" t="inlineStr">
        <is>
          <t>475,00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=HYPERLINK("https://rossileiloes.com.br/lote/detalhe/329912", "065")</f>
      </c>
      <c r="B75" s="4" t="s">
        <f>=HYPERLINK("https://rossileiloes.com.br/lote/detalhe/329912", " COMPRESSOR DE AR CSI 8,5/25 SCHULZ, (SEM USO)")</f>
      </c>
      <c r="C75" s="4" t="inlineStr">
        <is>
          <t>Aguardando</t>
        </is>
      </c>
      <c r="D75" s="4" t="inlineStr">
        <is>
          <t>0</t>
        </is>
      </c>
      <c r="E75" s="5" t="inlineStr">
        <is>
          <t>475,00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=HYPERLINK("https://rossileiloes.com.br/lote/detalhe/329909", "066")</f>
      </c>
      <c r="B76" s="4" t="s">
        <f>=HYPERLINK("https://rossileiloes.com.br/lote/detalhe/329909", " MAQUINA DE SOLDA MIG SUMIG COMPACT 175")</f>
      </c>
      <c r="C76" s="4" t="inlineStr">
        <is>
          <t>Aguardando</t>
        </is>
      </c>
      <c r="D76" s="4" t="inlineStr">
        <is>
          <t>0</t>
        </is>
      </c>
      <c r="E76" s="5" t="inlineStr">
        <is>
          <t>750,00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=HYPERLINK("https://rossileiloes.com.br/lote/detalhe/329889", "067")</f>
      </c>
      <c r="B77" s="4" t="s">
        <f>=HYPERLINK("https://rossileiloes.com.br/lote/detalhe/329889", " SOLDA POR RESISTENCIA SIGEL 100KVA")</f>
      </c>
      <c r="C77" s="4" t="inlineStr">
        <is>
          <t>Aguardando</t>
        </is>
      </c>
      <c r="D77" s="4" t="inlineStr">
        <is>
          <t>0</t>
        </is>
      </c>
      <c r="E77" s="5" t="inlineStr">
        <is>
          <t>15.000,00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=HYPERLINK("https://rossileiloes.com.br/lote/detalhe/329881", "068")</f>
      </c>
      <c r="B78" s="4" t="s">
        <f>=HYPERLINK("https://rossileiloes.com.br/lote/detalhe/329881", " SOLDA POR RESISTENCIA ISOTRON")</f>
      </c>
      <c r="C78" s="4" t="inlineStr">
        <is>
          <t>Aguardando</t>
        </is>
      </c>
      <c r="D78" s="4" t="inlineStr">
        <is>
          <t>0</t>
        </is>
      </c>
      <c r="E78" s="5" t="inlineStr">
        <is>
          <t>13.000,00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=HYPERLINK("https://rossileiloes.com.br/lote/detalhe/329883", "069")</f>
      </c>
      <c r="B79" s="4" t="s">
        <f>=HYPERLINK("https://rossileiloes.com.br/lote/detalhe/329883", " RESERVATÓRIO DE AR VERTICAL 500 LITROS CLASSE C INOX")</f>
      </c>
      <c r="C79" s="4" t="inlineStr">
        <is>
          <t>Aguardando</t>
        </is>
      </c>
      <c r="D79" s="4" t="inlineStr">
        <is>
          <t>0</t>
        </is>
      </c>
      <c r="E79" s="5" t="inlineStr">
        <is>
          <t>6.250,00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=HYPERLINK("https://rossileiloes.com.br/lote/detalhe/329915", "070")</f>
      </c>
      <c r="B80" s="4" t="s">
        <f>=HYPERLINK("https://rossileiloes.com.br/lote/detalhe/329915", " RESERVATÓRIO DE AR VERTICAL ATLAS COPCO 500 L")</f>
      </c>
      <c r="C80" s="4" t="inlineStr">
        <is>
          <t>Aguardando</t>
        </is>
      </c>
      <c r="D80" s="4" t="inlineStr">
        <is>
          <t>0</t>
        </is>
      </c>
      <c r="E80" s="5" t="inlineStr">
        <is>
          <t>380,00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=HYPERLINK("https://rossileiloes.com.br/lote/detalhe/329884", "071")</f>
      </c>
      <c r="B81" s="4" t="s">
        <f>=HYPERLINK("https://rossileiloes.com.br/lote/detalhe/329884", "10 UN. - KIT LUMINARIA NAVILLE DE SEGURANÇA AUMENTADA ")</f>
      </c>
      <c r="C81" s="4" t="inlineStr">
        <is>
          <t>Aguardando</t>
        </is>
      </c>
      <c r="D81" s="4" t="inlineStr">
        <is>
          <t>0</t>
        </is>
      </c>
      <c r="E81" s="5" t="inlineStr">
        <is>
          <t>1.850,00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=HYPERLINK("https://rossileiloes.com.br/lote/detalhe/329887", "072")</f>
      </c>
      <c r="B82" s="4" t="s">
        <f>=HYPERLINK("https://rossileiloes.com.br/lote/detalhe/329887", "10 UN. - KIT LUMINARIA NAVILLE DE SEGURANÇA AUMENTADA ")</f>
      </c>
      <c r="C82" s="4" t="inlineStr">
        <is>
          <t>Aguardando</t>
        </is>
      </c>
      <c r="D82" s="4" t="inlineStr">
        <is>
          <t>0</t>
        </is>
      </c>
      <c r="E82" s="5" t="inlineStr">
        <is>
          <t>1.850,00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=HYPERLINK("https://rossileiloes.com.br/lote/detalhe/329911", "073")</f>
      </c>
      <c r="B83" s="4" t="s">
        <f>=HYPERLINK("https://rossileiloes.com.br/lote/detalhe/329911", "10 UN. - KIT LUMINARIA NAVILLE DE SEGURANÇA AUMENTADA")</f>
      </c>
      <c r="C83" s="4" t="inlineStr">
        <is>
          <t>Aguardando</t>
        </is>
      </c>
      <c r="D83" s="4" t="inlineStr">
        <is>
          <t>0</t>
        </is>
      </c>
      <c r="E83" s="5" t="inlineStr">
        <is>
          <t>1.850,00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=HYPERLINK("https://rossileiloes.com.br/lote/detalhe/329891", "074")</f>
      </c>
      <c r="B84" s="4" t="s">
        <f>=HYPERLINK("https://rossileiloes.com.br/lote/detalhe/329891", " MOTOR ESTACIONÁRIO DIESEL E GERADOR 2 PÇS")</f>
      </c>
      <c r="C84" s="4" t="inlineStr">
        <is>
          <t>Aguardando</t>
        </is>
      </c>
      <c r="D84" s="4" t="inlineStr">
        <is>
          <t>0</t>
        </is>
      </c>
      <c r="E84" s="5" t="inlineStr">
        <is>
          <t>1.350,00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=HYPERLINK("https://rossileiloes.com.br/lote/detalhe/329910", "075")</f>
      </c>
      <c r="B85" s="4" t="s">
        <f>=HYPERLINK("https://rossileiloes.com.br/lote/detalhe/329910", " SOLDADEIRA PARA SERRA DE FITA ETT COM ESMERIL .")</f>
      </c>
      <c r="C85" s="4" t="inlineStr">
        <is>
          <t>Aguardando</t>
        </is>
      </c>
      <c r="D85" s="4" t="inlineStr">
        <is>
          <t>0</t>
        </is>
      </c>
      <c r="E85" s="5" t="inlineStr">
        <is>
          <t>1.750,00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=HYPERLINK("https://rossileiloes.com.br/lote/detalhe/329913", "076")</f>
      </c>
      <c r="B86" s="4" t="s">
        <f>=HYPERLINK("https://rossileiloes.com.br/lote/detalhe/329913", " EXAUSTOR DE FUMAÇA FAPP TEPCO")</f>
      </c>
      <c r="C86" s="4" t="inlineStr">
        <is>
          <t>Aguardando</t>
        </is>
      </c>
      <c r="D86" s="4" t="inlineStr">
        <is>
          <t>0</t>
        </is>
      </c>
      <c r="E86" s="5" t="inlineStr">
        <is>
          <t>2.350,00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=HYPERLINK("https://rossileiloes.com.br/lote/detalhe/329893", "077")</f>
      </c>
      <c r="B87" s="4" t="s">
        <f>=HYPERLINK("https://rossileiloes.com.br/lote/detalhe/329893", " FILTERKIT - UNIDADE MÓVEL PARA FILTRAGEM E TRATAMENTO DE ÓLEO")</f>
      </c>
      <c r="C87" s="4" t="inlineStr">
        <is>
          <t>Aguardando</t>
        </is>
      </c>
      <c r="D87" s="4" t="inlineStr">
        <is>
          <t>0</t>
        </is>
      </c>
      <c r="E87" s="5" t="inlineStr">
        <is>
          <t>2.300,00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=HYPERLINK("https://rossileiloes.com.br/lote/detalhe/329914", "078")</f>
      </c>
      <c r="B88" s="4" t="s">
        <f>=HYPERLINK("https://rossileiloes.com.br/lote/detalhe/329914", " 02 UN. - GERADOR A DIESEL")</f>
      </c>
      <c r="C88" s="4" t="inlineStr">
        <is>
          <t>Aguardando</t>
        </is>
      </c>
      <c r="D88" s="4" t="inlineStr">
        <is>
          <t>0</t>
        </is>
      </c>
      <c r="E88" s="5" t="inlineStr">
        <is>
          <t>800,00</t>
        </is>
      </c>
      <c r="F8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2026-04-21T11:16:51.00Z</dcterms:created>
  <dc:creator>Tellks Tecnologia</dc:creator>
  <cp:revision>0</cp:revision>
</cp:coreProperties>
</file>