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CAMINHÂO, PÁ CARREGADEIRAS, MINI ESCAVAVADEIRAS, ESCAVADEIRAS, ROLOS, MOTONIVELADORAS E MA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02/07/2026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=HYPERLINK("https://rossileiloes.com.br/lote/detalhe/337609", "700")</f>
      </c>
      <c r="B11" s="4" t="s">
        <f>=HYPERLINK("https://rossileiloes.com.br/lote/detalhe/337609", "[ VÍDEOS ] PÁ CARREGADEIRA  KOMATSU MOD. WA200 ANO 2012 - FUNCIONANDO")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205.000,00</t>
        </is>
      </c>
      <c r="F11" s="4" t="inlineStr">
        <is>
          <t>400.00</t>
        </is>
      </c>
    </row>
    <row collapsed="false" customFormat="false" customHeight="false" hidden="false" ht="12.1" outlineLevel="0" r="12">
      <c r="A12" s="5" t="s">
        <f>=HYPERLINK("https://rossileiloes.com.br/lote/detalhe/337620", "701")</f>
      </c>
      <c r="B12" s="4" t="s">
        <f>=HYPERLINK("https://rossileiloes.com.br/lote/detalhe/337620", "[ VÍDEOS ] MOTONIVELADORA CATERPILLAR MOD. 135H  ANO 1998  FUNCIONANDO")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120.000,00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=HYPERLINK("https://rossileiloes.com.br/lote/detalhe/337610", "702")</f>
      </c>
      <c r="B13" s="4" t="s">
        <f>=HYPERLINK("https://rossileiloes.com.br/lote/detalhe/337610", "M.BENZ/L 1317 - ANO 1986/1987 - COR VERDE DIESEL - TURBINADO/CARROCERIA ABERTA/ORIGINAL  (NO ESTADO)")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75.000,00</t>
        </is>
      </c>
      <c r="F13" s="4" t="inlineStr">
        <is>
          <t>350.00</t>
        </is>
      </c>
    </row>
    <row collapsed="false" customFormat="false" customHeight="false" hidden="false" ht="12.1" outlineLevel="0" r="14">
      <c r="A14" s="5" t="s">
        <f>=HYPERLINK("https://rossileiloes.com.br/lote/detalhe/337611", "703")</f>
      </c>
      <c r="B14" s="4" t="s">
        <f>=HYPERLINK("https://rossileiloes.com.br/lote/detalhe/337611", "[ VÍDEOS ] MOTONIVELADORA MAXLOADER MOD. MAX417 ANO 2017 - FUNCIONANDO")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220.000,00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=HYPERLINK("https://rossileiloes.com.br/lote/detalhe/337604", "704")</f>
      </c>
      <c r="B15" s="4" t="s">
        <f>=HYPERLINK("https://rossileiloes.com.br/lote/detalhe/337604", "[ VÍDEOS ] PÁ CARREGADEIRA CATERPILLAR MOD. 930 ANO 1984 - (TRANSMISSÃO CATERPILLAR) - FUNCIONANDO")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85.000,00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=HYPERLINK("https://rossileiloes.com.br/lote/detalhe/337605", "705")</f>
      </c>
      <c r="B16" s="4" t="s">
        <f>=HYPERLINK("https://rossileiloes.com.br/lote/detalhe/337605", "[ VÍDEOS ] MOTONIVELADORA CATERPILLAR MOD. 120H ANO 1997")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165.000,00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=HYPERLINK("https://rossileiloes.com.br/lote/detalhe/337606", "707")</f>
      </c>
      <c r="B17" s="4" t="s">
        <f>=HYPERLINK("https://rossileiloes.com.br/lote/detalhe/337606", "MOTONIVELADORA CATERPILLAR MOD. 135H ANO 1997 - FUNCIONANDO NO ESTADO")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170.000,00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=HYPERLINK("https://rossileiloes.com.br/lote/detalhe/337616", "708")</f>
      </c>
      <c r="B18" s="4" t="s">
        <f>=HYPERLINK("https://rossileiloes.com.br/lote/detalhe/337616", "[ VÍDEOS ] PÁ CARREGADEIRA NEW HOLLAND MOD. W130 ANO 2010 - FUNCIONANDO NO ESTADO")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195.000,00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=HYPERLINK("https://rossileiloes.com.br/lote/detalhe/337615", "709")</f>
      </c>
      <c r="B19" s="4" t="s">
        <f>=HYPERLINK("https://rossileiloes.com.br/lote/detalhe/337615", "FORD/13000 ANO 1985/1985 - COR BRANCA- DIESEL - NO ESTADO")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35.000,00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=HYPERLINK("https://rossileiloes.com.br/lote/detalhe/337617", "710")</f>
      </c>
      <c r="B20" s="4" t="s">
        <f>=HYPERLINK("https://rossileiloes.com.br/lote/detalhe/337617", "[ VÍDEO ] MOTONIVELADORA CATERPILLAR MOD. 120B ANO 1985 FUNCIONANDO NO ESTADO")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55.000,00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=HYPERLINK("https://rossileiloes.com.br/lote/detalhe/337607", "711")</f>
      </c>
      <c r="B21" s="4" t="s">
        <f>=HYPERLINK("https://rossileiloes.com.br/lote/detalhe/337607", "[ VÍDEO ] PÁ CARREGADEIRA VOLVO MOD. L50 ANO 1999 - FUNCIONANDO NO ESTADO")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120.000,00</t>
        </is>
      </c>
      <c r="F21" s="4" t="inlineStr">
        <is>
          <t>350.00</t>
        </is>
      </c>
    </row>
    <row collapsed="false" customFormat="false" customHeight="false" hidden="false" ht="12.1" outlineLevel="0" r="22">
      <c r="A22" s="5" t="s">
        <f>=HYPERLINK("https://rossileiloes.com.br/lote/detalhe/337608", "712")</f>
      </c>
      <c r="B22" s="4" t="s">
        <f>=HYPERLINK("https://rossileiloes.com.br/lote/detalhe/337608", "[ VÍDEO ] MOTONIVELADORA CATERPILLAR MOD. 12E ANO APROX. 1973 ( ORBITROL/CABINE 120B/BONS PNEUS) FUNCIONANDO NO ESTADO")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45.000,00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=HYPERLINK("https://rossileiloes.com.br/lote/detalhe/337613", "713")</f>
      </c>
      <c r="B23" s="4" t="s">
        <f>=HYPERLINK("https://rossileiloes.com.br/lote/detalhe/337613", "TAMBOR LISO ROLO COMPACTADOR DYNAPAC MOD. CA 15 - NO ESTADO")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11.500,00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=HYPERLINK("https://rossileiloes.com.br/lote/detalhe/337618", "714")</f>
      </c>
      <c r="B24" s="4" t="s">
        <f>=HYPERLINK("https://rossileiloes.com.br/lote/detalhe/337618", "[ VÍDEO ] ROLOCOMPACTADOR TEMATERRA MOD. SPV68 ANO 1988 ( ASFALTO) FUNCIONANDO NO ESTADO 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65.000,00</t>
        </is>
      </c>
      <c r="F24" s="4" t="inlineStr">
        <is>
          <t>350.00</t>
        </is>
      </c>
    </row>
    <row collapsed="false" customFormat="false" customHeight="false" hidden="false" ht="12.1" outlineLevel="0" r="25">
      <c r="A25" s="5" t="s">
        <f>=HYPERLINK("https://rossileiloes.com.br/lote/detalhe/337614", "716")</f>
      </c>
      <c r="B25" s="4" t="s">
        <f>=HYPERLINK("https://rossileiloes.com.br/lote/detalhe/337614", "[ VÍDEOS ] ESCAVADEIRA DOOSAN MOD.DX140 MOD. ANO 2017 - FUNCIONANDO")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165.000,00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=HYPERLINK("https://rossileiloes.com.br/lote/detalhe/337619", "717")</f>
      </c>
      <c r="B26" s="4" t="s">
        <f>=HYPERLINK("https://rossileiloes.com.br/lote/detalhe/337619", "[ VÍDEOS ] RETROESCAVADEIRA RANDON MOD. RD406 4X4 CABINE FECHADA ANO 2020 -  FUNCIONANDO NO ESTADO")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150.000,00</t>
        </is>
      </c>
      <c r="F26" s="4" t="inlineStr">
        <is>
          <t>350.00</t>
        </is>
      </c>
    </row>
    <row collapsed="false" customFormat="false" customHeight="false" hidden="false" ht="12.1" outlineLevel="0" r="27">
      <c r="A27" s="5" t="s">
        <f>=HYPERLINK("https://rossileiloes.com.br/lote/detalhe/337599", "785")</f>
      </c>
      <c r="B27" s="4" t="s">
        <f>=HYPERLINK("https://rossileiloes.com.br/lote/detalhe/337599", "TRATOR DE ESTEIRA CATERPILLAR MOD. D4E SR ANO  1995  - FUNCIONANDO")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180.000,00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=HYPERLINK("https://rossileiloes.com.br/lote/detalhe/337601", "787")</f>
      </c>
      <c r="B28" s="4" t="s">
        <f>=HYPERLINK("https://rossileiloes.com.br/lote/detalhe/337601", "[ VÍDEO ] ROLO DE PNEUS TEMA TERRA MOD SP8000 HD - ANO A1992")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65.000,00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=HYPERLINK("https://rossileiloes.com.br/lote/detalhe/337600", "788")</f>
      </c>
      <c r="B29" s="4" t="s">
        <f>=HYPERLINK("https://rossileiloes.com.br/lote/detalhe/337600", " MINICARREGADEIRA NEW HOLLAND MOD.215 ANO 2012 - FUNCIONANDO")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85.000,00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=HYPERLINK("https://rossileiloes.com.br/lote/detalhe/337602", "790")</f>
      </c>
      <c r="B30" s="4" t="s">
        <f>=HYPERLINK("https://rossileiloes.com.br/lote/detalhe/337602", " TRATOR MASSEY FERGUSSON MOD. 65R (PULA PULA) ANO 1977 - FUNCIONANDO")</f>
      </c>
      <c r="C30" s="4" t="inlineStr">
        <is>
          <t>Aguardando</t>
        </is>
      </c>
      <c r="D30" s="4" t="inlineStr">
        <is>
          <t>0</t>
        </is>
      </c>
      <c r="E30" s="5" t="inlineStr">
        <is>
          <t>35.000,00</t>
        </is>
      </c>
      <c r="F30" s="4" t="inlineStr">
        <is>
          <t>350.00</t>
        </is>
      </c>
    </row>
    <row collapsed="false" customFormat="false" customHeight="false" hidden="false" ht="12.1" outlineLevel="0" r="31">
      <c r="A31" s="5" t="s">
        <f>=HYPERLINK("https://rossileiloes.com.br/lote/detalhe/337603", "792")</f>
      </c>
      <c r="B31" s="4" t="s">
        <f>=HYPERLINK("https://rossileiloes.com.br/lote/detalhe/337603", "[ VÍDEO ] MOTONIVELADO DRESSER MOD. 205C SERIE 10.000 ANO APROX. 1992 / MOTOR CUMMINS TURBO")</f>
      </c>
      <c r="C31" s="4" t="inlineStr">
        <is>
          <t>Aguardando</t>
        </is>
      </c>
      <c r="D31" s="4" t="inlineStr">
        <is>
          <t>0</t>
        </is>
      </c>
      <c r="E31" s="5" t="inlineStr">
        <is>
          <t>60.000,00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=HYPERLINK("https://rossileiloes.com.br/lote/detalhe/337592", "801")</f>
      </c>
      <c r="B32" s="4" t="s">
        <f>=HYPERLINK("https://rossileiloes.com.br/lote/detalhe/337592", "[ VÍDEOS ] ROLO COMPACTADOR XCMG MOD. XS120 TRAÇADO ANO 2010")</f>
      </c>
      <c r="C32" s="4" t="inlineStr">
        <is>
          <t>Aguardando</t>
        </is>
      </c>
      <c r="D32" s="4" t="inlineStr">
        <is>
          <t>0</t>
        </is>
      </c>
      <c r="E32" s="5" t="inlineStr">
        <is>
          <t>165.000,00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=HYPERLINK("https://rossileiloes.com.br/lote/detalhe/337593", "803")</f>
      </c>
      <c r="B33" s="4" t="s">
        <f>=HYPERLINK("https://rossileiloes.com.br/lote/detalhe/337593", " PÁ CARREGADEIRA CASE MOD W7E ANO APROX. 1978 - MOTOR MB/113 - DIREÇÃO HIDRÁULICA.")</f>
      </c>
      <c r="C33" s="4" t="inlineStr">
        <is>
          <t>Aguardando</t>
        </is>
      </c>
      <c r="D33" s="4" t="inlineStr">
        <is>
          <t>0</t>
        </is>
      </c>
      <c r="E33" s="5" t="inlineStr">
        <is>
          <t>35.000,00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=HYPERLINK("https://rossileiloes.com.br/lote/detalhe/337597", "804")</f>
      </c>
      <c r="B34" s="4" t="s">
        <f>=HYPERLINK("https://rossileiloes.com.br/lote/detalhe/337597", "[ VÍDEO ] PÁ CARREGADEIRA CASE MOD. W20E  ANO 1998 - FUNCIONANDO  ")</f>
      </c>
      <c r="C34" s="4" t="inlineStr">
        <is>
          <t>Aguardando</t>
        </is>
      </c>
      <c r="D34" s="4" t="inlineStr">
        <is>
          <t>0</t>
        </is>
      </c>
      <c r="E34" s="5" t="inlineStr">
        <is>
          <t>150.000,00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=HYPERLINK("https://rossileiloes.com.br/lote/detalhe/337594", "807")</f>
      </c>
      <c r="B35" s="4" t="s">
        <f>=HYPERLINK("https://rossileiloes.com.br/lote/detalhe/337594", "[ VÍDEOS ] TRATOR DE ESTEIRA KOMATSU MOD. D65E ANO 1983 - FUNCIONANDO")</f>
      </c>
      <c r="C35" s="4" t="inlineStr">
        <is>
          <t>Aguardando</t>
        </is>
      </c>
      <c r="D35" s="4" t="inlineStr">
        <is>
          <t>0</t>
        </is>
      </c>
      <c r="E35" s="5" t="inlineStr">
        <is>
          <t>180.000,00</t>
        </is>
      </c>
      <c r="F35" s="4" t="inlineStr">
        <is>
          <t>750.00</t>
        </is>
      </c>
    </row>
    <row collapsed="false" customFormat="false" customHeight="false" hidden="false" ht="12.1" outlineLevel="0" r="36">
      <c r="A36" s="5" t="s">
        <f>=HYPERLINK("https://rossileiloes.com.br/lote/detalhe/337596", "810")</f>
      </c>
      <c r="B36" s="4" t="s">
        <f>=HYPERLINK("https://rossileiloes.com.br/lote/detalhe/337596", "[ VÍDEOS ] PÁ CARREGADEIRA  CATERPILLAR  MOD 938G  ANO 2003  - SERIE 9HS - OPERACIONAL ")</f>
      </c>
      <c r="C36" s="4" t="inlineStr">
        <is>
          <t>Aguardando</t>
        </is>
      </c>
      <c r="D36" s="4" t="inlineStr">
        <is>
          <t>0</t>
        </is>
      </c>
      <c r="E36" s="5" t="inlineStr">
        <is>
          <t>170.000,00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=HYPERLINK("https://rossileiloes.com.br/lote/detalhe/337580", "900")</f>
      </c>
      <c r="B37" s="4" t="s">
        <f>=HYPERLINK("https://rossileiloes.com.br/lote/detalhe/337580", "[ VÍDEO ] MOTONIVELADORA CATERPILLAR MOD. 140G - ANO 1996 - - FUNCIONANDO")</f>
      </c>
      <c r="C37" s="4" t="inlineStr">
        <is>
          <t>Aguardando</t>
        </is>
      </c>
      <c r="D37" s="4" t="inlineStr">
        <is>
          <t>0</t>
        </is>
      </c>
      <c r="E37" s="5" t="inlineStr">
        <is>
          <t>190.000,00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=HYPERLINK("https://rossileiloes.com.br/lote/detalhe/337595", "901")</f>
      </c>
      <c r="B38" s="4" t="s">
        <f>=HYPERLINK("https://rossileiloes.com.br/lote/detalhe/337595", "[ VÍDEO ] ESCAVADEIRA CATERPILLAR  MOD. 312C  ANO 2008")</f>
      </c>
      <c r="C38" s="4" t="inlineStr">
        <is>
          <t>Aguardando</t>
        </is>
      </c>
      <c r="D38" s="4" t="inlineStr">
        <is>
          <t>0</t>
        </is>
      </c>
      <c r="E38" s="5" t="inlineStr">
        <is>
          <t>190.000,00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=HYPERLINK("https://rossileiloes.com.br/lote/detalhe/337583", "905")</f>
      </c>
      <c r="B39" s="4" t="s">
        <f>=HYPERLINK("https://rossileiloes.com.br/lote/detalhe/337583", "[ VÍDEOS ] PÁ CARREGADEIRA CATERPILLAR MOD.938H ANO 2008")</f>
      </c>
      <c r="C39" s="4" t="inlineStr">
        <is>
          <t>Aguardando</t>
        </is>
      </c>
      <c r="D39" s="4" t="inlineStr">
        <is>
          <t>0</t>
        </is>
      </c>
      <c r="E39" s="5" t="inlineStr">
        <is>
          <t>210.000,00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=HYPERLINK("https://rossileiloes.com.br/lote/detalhe/337581", "906")</f>
      </c>
      <c r="B40" s="4" t="s">
        <f>=HYPERLINK("https://rossileiloes.com.br/lote/detalhe/337581", "[ VÍDEO ] ESCAVADEIRA DOOSAN MOD. DX 225 ANO 2012 - FUNCIONANDO")</f>
      </c>
      <c r="C40" s="4" t="inlineStr">
        <is>
          <t>Aguardando</t>
        </is>
      </c>
      <c r="D40" s="4" t="inlineStr">
        <is>
          <t>0</t>
        </is>
      </c>
      <c r="E40" s="5" t="inlineStr">
        <is>
          <t>190.000,00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=HYPERLINK("https://rossileiloes.com.br/lote/detalhe/337591", "908")</f>
      </c>
      <c r="B41" s="4" t="s">
        <f>=HYPERLINK("https://rossileiloes.com.br/lote/detalhe/337591", "[ VÍDEO ] ESCAVADEIRA KOMATSU  MOD. PC 160  ANO 2008 -  MOTOR CUMMINS 4CC - FUNCIONANDO")</f>
      </c>
      <c r="C41" s="4" t="inlineStr">
        <is>
          <t>Aguardando</t>
        </is>
      </c>
      <c r="D41" s="4" t="inlineStr">
        <is>
          <t>0</t>
        </is>
      </c>
      <c r="E41" s="5" t="inlineStr">
        <is>
          <t>195.000,00</t>
        </is>
      </c>
      <c r="F41" s="4" t="inlineStr">
        <is>
          <t>350.00</t>
        </is>
      </c>
    </row>
    <row collapsed="false" customFormat="false" customHeight="false" hidden="false" ht="12.1" outlineLevel="0" r="42">
      <c r="A42" s="5" t="s">
        <f>=HYPERLINK("https://rossileiloes.com.br/lote/detalhe/337584", "917")</f>
      </c>
      <c r="B42" s="4" t="s">
        <f>=HYPERLINK("https://rossileiloes.com.br/lote/detalhe/337584", "ROLO COMPACTADOR TEMA-TERRA MOD. SPV68 ( PARCIAL/NO ESTADO)")</f>
      </c>
      <c r="C42" s="4" t="inlineStr">
        <is>
          <t>Aguardando</t>
        </is>
      </c>
      <c r="D42" s="4" t="inlineStr">
        <is>
          <t>0</t>
        </is>
      </c>
      <c r="E42" s="5" t="inlineStr">
        <is>
          <t>18.000,00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=HYPERLINK("https://rossileiloes.com.br/lote/detalhe/337586", "918")</f>
      </c>
      <c r="B43" s="4" t="s">
        <f>=HYPERLINK("https://rossileiloes.com.br/lote/detalhe/337586", "RETROESCAVADEIRA RANDON MOD. RD  406 - ANO 2013  - 4X4 - FUNCIONANDO")</f>
      </c>
      <c r="C43" s="4" t="inlineStr">
        <is>
          <t>Aguardando</t>
        </is>
      </c>
      <c r="D43" s="4" t="inlineStr">
        <is>
          <t>0</t>
        </is>
      </c>
      <c r="E43" s="5" t="inlineStr">
        <is>
          <t>130.000,00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=HYPERLINK("https://rossileiloes.com.br/lote/detalhe/337582", "921")</f>
      </c>
      <c r="B44" s="4" t="s">
        <f>=HYPERLINK("https://rossileiloes.com.br/lote/detalhe/337582", "[ VÍDEOS ] TRATOR VALMET MOD. 62ID ANO APROX.  1973 - MOTOR MWM - COM ROÇADEIRA SUPER TATU - FUNCIONANDO")</f>
      </c>
      <c r="C44" s="4" t="inlineStr">
        <is>
          <t>Aguardando</t>
        </is>
      </c>
      <c r="D44" s="4" t="inlineStr">
        <is>
          <t>0</t>
        </is>
      </c>
      <c r="E44" s="5" t="inlineStr">
        <is>
          <t>25.000,00</t>
        </is>
      </c>
      <c r="F44" s="4" t="inlineStr">
        <is>
          <t>750.00</t>
        </is>
      </c>
    </row>
    <row collapsed="false" customFormat="false" customHeight="false" hidden="false" ht="12.1" outlineLevel="0" r="45">
      <c r="A45" s="5" t="s">
        <f>=HYPERLINK("https://rossileiloes.com.br/lote/detalhe/337587", "922")</f>
      </c>
      <c r="B45" s="4" t="s">
        <f>=HYPERLINK("https://rossileiloes.com.br/lote/detalhe/337587", "[ VÍDEO ] ROLO COMPACTADOR DYNAPAC MOD. CA25 ANO 1999 / MOTOR CUMMINS ")</f>
      </c>
      <c r="C45" s="4" t="inlineStr">
        <is>
          <t>Aguardando</t>
        </is>
      </c>
      <c r="D45" s="4" t="inlineStr">
        <is>
          <t>0</t>
        </is>
      </c>
      <c r="E45" s="5" t="inlineStr">
        <is>
          <t>135.000,00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=HYPERLINK("https://rossileiloes.com.br/lote/detalhe/337590", "924")</f>
      </c>
      <c r="B46" s="4" t="s">
        <f>=HYPERLINK("https://rossileiloes.com.br/lote/detalhe/337590", "[ VÍDEO ]  MINIESCAVADEIRA BOBCAT MOD. E10 ANO 2022 - (ACONPANHA 3 CONCHAS MEDIDAS DIFERENTES)")</f>
      </c>
      <c r="C46" s="4" t="inlineStr">
        <is>
          <t>Aguardando</t>
        </is>
      </c>
      <c r="D46" s="4" t="inlineStr">
        <is>
          <t>0</t>
        </is>
      </c>
      <c r="E46" s="5" t="inlineStr">
        <is>
          <t>95.000,00</t>
        </is>
      </c>
      <c r="F46" s="4" t="inlineStr">
        <is>
          <t>350.00</t>
        </is>
      </c>
    </row>
    <row collapsed="false" customFormat="false" customHeight="false" hidden="false" ht="12.1" outlineLevel="0" r="47">
      <c r="A47" s="5" t="s">
        <f>=HYPERLINK("https://rossileiloes.com.br/lote/detalhe/337589", "925")</f>
      </c>
      <c r="B47" s="4" t="s">
        <f>=HYPERLINK("https://rossileiloes.com.br/lote/detalhe/337589", " PÁ CARREGADEIRA MICHIGAN CLARK MOD. 45C ANO 1992")</f>
      </c>
      <c r="C47" s="4" t="inlineStr">
        <is>
          <t>Aguardando</t>
        </is>
      </c>
      <c r="D47" s="4" t="inlineStr">
        <is>
          <t>0</t>
        </is>
      </c>
      <c r="E47" s="5" t="inlineStr">
        <is>
          <t>125.000,00</t>
        </is>
      </c>
      <c r="F47" s="4" t="inlineStr">
        <is>
          <t>350.00</t>
        </is>
      </c>
    </row>
    <row collapsed="false" customFormat="false" customHeight="false" hidden="false" ht="12.1" outlineLevel="0" r="48">
      <c r="A48" s="5" t="s">
        <f>=HYPERLINK("https://rossileiloes.com.br/lote/detalhe/337588", "926")</f>
      </c>
      <c r="B48" s="4" t="s">
        <f>=HYPERLINK("https://rossileiloes.com.br/lote/detalhe/337588", " [ VÍDEO ] PÁ CARREGADEIRA NEW HOLLAND MOD. W170 ANO 2013")</f>
      </c>
      <c r="C48" s="4" t="inlineStr">
        <is>
          <t>Aguardando</t>
        </is>
      </c>
      <c r="D48" s="4" t="inlineStr">
        <is>
          <t>0</t>
        </is>
      </c>
      <c r="E48" s="5" t="inlineStr">
        <is>
          <t>175.000,00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=HYPERLINK("https://rossileiloes.com.br/lote/detalhe/337571", "1001")</f>
      </c>
      <c r="B49" s="4" t="s">
        <f>=HYPERLINK("https://rossileiloes.com.br/lote/detalhe/337571", "[ VÍDEO ] TRATOR ESTEIRA CATERPILLAR MOD.D4E PS  ANO 1988 - TORK - BOMBA BOSCH - RODANTE BOM ESTADO")</f>
      </c>
      <c r="C49" s="4" t="inlineStr">
        <is>
          <t>Aguardando</t>
        </is>
      </c>
      <c r="D49" s="4" t="inlineStr">
        <is>
          <t>0</t>
        </is>
      </c>
      <c r="E49" s="5" t="inlineStr">
        <is>
          <t>120.000,00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=HYPERLINK("https://rossileiloes.com.br/lote/detalhe/337572", "1011")</f>
      </c>
      <c r="B50" s="4" t="s">
        <f>=HYPERLINK("https://rossileiloes.com.br/lote/detalhe/337572", "[ VÍDEOS ] PÁ CARREGADEIRA CATERPILLAR MOD. 938H ANO 2008")</f>
      </c>
      <c r="C50" s="4" t="inlineStr">
        <is>
          <t>Aguardando</t>
        </is>
      </c>
      <c r="D50" s="4" t="inlineStr">
        <is>
          <t>0</t>
        </is>
      </c>
      <c r="E50" s="5" t="inlineStr">
        <is>
          <t>190.000,00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=HYPERLINK("https://rossileiloes.com.br/lote/detalhe/337575", "1021")</f>
      </c>
      <c r="B51" s="4" t="s">
        <f>=HYPERLINK("https://rossileiloes.com.br/lote/detalhe/337575", "TRATOR ENGESA ANO 1990 -  MOTOR CUMMINS - FUNCIONANDO")</f>
      </c>
      <c r="C51" s="4" t="inlineStr">
        <is>
          <t>Aguardando</t>
        </is>
      </c>
      <c r="D51" s="4" t="inlineStr">
        <is>
          <t>0</t>
        </is>
      </c>
      <c r="E51" s="5" t="inlineStr">
        <is>
          <t>170.000,00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=HYPERLINK("https://rossileiloes.com.br/lote/detalhe/337578", "1023")</f>
      </c>
      <c r="B52" s="4" t="s">
        <f>=HYPERLINK("https://rossileiloes.com.br/lote/detalhe/337578", "[ VÍDEO ] ROLO COMPACTADOR DYNAPAC MOD.CA-25  ANO 1990 - ASA DELTA - FUNCIONANDO")</f>
      </c>
      <c r="C52" s="4" t="inlineStr">
        <is>
          <t>Aguardando</t>
        </is>
      </c>
      <c r="D52" s="4" t="inlineStr">
        <is>
          <t>0</t>
        </is>
      </c>
      <c r="E52" s="5" t="inlineStr">
        <is>
          <t>110.000,00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=HYPERLINK("https://rossileiloes.com.br/lote/detalhe/337576", "1025")</f>
      </c>
      <c r="B53" s="4" t="s">
        <f>=HYPERLINK("https://rossileiloes.com.br/lote/detalhe/337576", "CONCHA CATERPILLAR 924G")</f>
      </c>
      <c r="C53" s="4" t="inlineStr">
        <is>
          <t>Aguardando</t>
        </is>
      </c>
      <c r="D53" s="4" t="inlineStr">
        <is>
          <t>0</t>
        </is>
      </c>
      <c r="E53" s="5" t="inlineStr">
        <is>
          <t>4.000,00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=HYPERLINK("https://rossileiloes.com.br/lote/detalhe/337579", "1026")</f>
      </c>
      <c r="B54" s="4" t="s">
        <f>=HYPERLINK("https://rossileiloes.com.br/lote/detalhe/337579", "[ VÍDEO ] MINIESCAVADEIRA  NEW HOLLAND  MOD. L225  ANO 2017")</f>
      </c>
      <c r="C54" s="4" t="inlineStr">
        <is>
          <t>Aguardando</t>
        </is>
      </c>
      <c r="D54" s="4" t="inlineStr">
        <is>
          <t>0</t>
        </is>
      </c>
      <c r="E54" s="5" t="inlineStr">
        <is>
          <t>150.000,00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=HYPERLINK("https://rossileiloes.com.br/lote/detalhe/337573", "1027")</f>
      </c>
      <c r="B55" s="4" t="s">
        <f>=HYPERLINK("https://rossileiloes.com.br/lote/detalhe/337573", "[ VÍDEO ] PÁ CARREGADEIRA KOMATSU MOD. WA200 ANO 2012")</f>
      </c>
      <c r="C55" s="4" t="inlineStr">
        <is>
          <t>Aguardando</t>
        </is>
      </c>
      <c r="D55" s="4" t="inlineStr">
        <is>
          <t>0</t>
        </is>
      </c>
      <c r="E55" s="5" t="inlineStr">
        <is>
          <t>170.000,00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=HYPERLINK("https://rossileiloes.com.br/lote/detalhe/337585", "1033")</f>
      </c>
      <c r="B56" s="4" t="s">
        <f>=HYPERLINK("https://rossileiloes.com.br/lote/detalhe/337585", "[ VÍDEO ] PÁ CARREGADEIRA CATERPILLAR MOD. 924F ANO 1998 - OPERACIONAL")</f>
      </c>
      <c r="C56" s="4" t="inlineStr">
        <is>
          <t>Aguardando</t>
        </is>
      </c>
      <c r="D56" s="4" t="inlineStr">
        <is>
          <t>0</t>
        </is>
      </c>
      <c r="E56" s="5" t="inlineStr">
        <is>
          <t>120.000,00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=HYPERLINK("https://rossileiloes.com.br/lote/detalhe/337598", "1037")</f>
      </c>
      <c r="B57" s="4" t="s">
        <f>=HYPERLINK("https://rossileiloes.com.br/lote/detalhe/337598", "[ VÍDEO ] PÁ CARREGADEIRA CATERPILLAR MOD. 966C  ANO 1987  - FUNCIONANDO ")</f>
      </c>
      <c r="C57" s="4" t="inlineStr">
        <is>
          <t>Aguardando</t>
        </is>
      </c>
      <c r="D57" s="4" t="inlineStr">
        <is>
          <t>0</t>
        </is>
      </c>
      <c r="E57" s="5" t="inlineStr">
        <is>
          <t>103.000,00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=HYPERLINK("https://rossileiloes.com.br/lote/detalhe/337577", "1044")</f>
      </c>
      <c r="B58" s="4" t="s">
        <f>=HYPERLINK("https://rossileiloes.com.br/lote/detalhe/337577", "MOTONIVELADORA FIATALLIS MOD. FG 85 ANO APROX. 1990  - COM RIPPER DIANTEIRO ")</f>
      </c>
      <c r="C58" s="4" t="inlineStr">
        <is>
          <t>Aguardando</t>
        </is>
      </c>
      <c r="D58" s="4" t="inlineStr">
        <is>
          <t>0</t>
        </is>
      </c>
      <c r="E58" s="5" t="inlineStr">
        <is>
          <t>68.000,00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=HYPERLINK("https://rossileiloes.com.br/lote/detalhe/337574", "1053")</f>
      </c>
      <c r="B59" s="4" t="s">
        <f>=HYPERLINK("https://rossileiloes.com.br/lote/detalhe/337574", "[ VÍDEO ] TRATOR DE ESTEIRA KOMATSU MOD. D30 ANO 1979 -  EMBREAGEM / MOTOR M.BENZ 1113- ORIGINAL")</f>
      </c>
      <c r="C59" s="4" t="inlineStr">
        <is>
          <t>Aguardando</t>
        </is>
      </c>
      <c r="D59" s="4" t="inlineStr">
        <is>
          <t>0</t>
        </is>
      </c>
      <c r="E59" s="5" t="inlineStr">
        <is>
          <t>50.000,00</t>
        </is>
      </c>
      <c r="F59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2026-06-20T19:34:13.00Z</dcterms:created>
  <dc:creator>Tellks Tecnologia</dc:creator>
  <cp:revision>0</cp:revision>
</cp:coreProperties>
</file>