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=HYPERLINK("https://rossileiloes.com.br/lote/detalhe/338134", "000")</f>
      </c>
      <c r="B11" s="4" t="s">
        <f>=HYPERLINK("https://rossileiloes.com.br/lote/detalhe/338134",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=HYPERLINK("https://rossileiloes.com.br/lote/detalhe/338133", "001")</f>
      </c>
      <c r="B12" s="4" t="s">
        <f>=HYPERLINK("https://rossileiloes.com.br/lote/detalhe/338133",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=HYPERLINK("https://rossileiloes.com.br/lote/detalhe/338120", "003")</f>
      </c>
      <c r="B13" s="4" t="s">
        <f>=HYPERLINK("https://rossileiloes.com.br/lote/detalhe/338120",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=HYPERLINK("https://rossileiloes.com.br/lote/detalhe/338102", "004")</f>
      </c>
      <c r="B14" s="4" t="s">
        <f>=HYPERLINK("https://rossileiloes.com.br/lote/detalhe/338102",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=HYPERLINK("https://rossileiloes.com.br/lote/detalhe/338114", "015")</f>
      </c>
      <c r="B15" s="4" t="s">
        <f>=HYPERLINK("https://rossileiloes.com.br/lote/detalhe/338114",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=HYPERLINK("https://rossileiloes.com.br/lote/detalhe/338103", "020")</f>
      </c>
      <c r="B16" s="4" t="s">
        <f>=HYPERLINK("https://rossileiloes.com.br/lote/detalhe/338103",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=HYPERLINK("https://rossileiloes.com.br/lote/detalhe/338121", "032")</f>
      </c>
      <c r="B17" s="4" t="s">
        <f>=HYPERLINK("https://rossileiloes.com.br/lote/detalhe/338121", " CABINE CAT 950H ( VAZIA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=HYPERLINK("https://rossileiloes.com.br/lote/detalhe/338122", "035")</f>
      </c>
      <c r="B18" s="4" t="s">
        <f>=HYPERLINK("https://rossileiloes.com.br/lote/detalhe/338122", " CABINE JCB 330 ( VAZIA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=HYPERLINK("https://rossileiloes.com.br/lote/detalhe/338123", "036")</f>
      </c>
      <c r="B19" s="4" t="s">
        <f>=HYPERLINK("https://rossileiloes.com.br/lote/detalhe/338123", " CABINE DOOSAN ( VAZIA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=HYPERLINK("https://rossileiloes.com.br/lote/detalhe/338124", "037")</f>
      </c>
      <c r="B20" s="4" t="s">
        <f>=HYPERLINK("https://rossileiloes.com.br/lote/detalhe/338124", " CABINE CAT 950H (VAZIA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=HYPERLINK("https://rossileiloes.com.br/lote/detalhe/338125", "038")</f>
      </c>
      <c r="B21" s="4" t="s">
        <f>=HYPERLINK("https://rossileiloes.com.br/lote/detalhe/338125", " CABINE CAT 938H ( 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=HYPERLINK("https://rossileiloes.com.br/lote/detalhe/338126", "039")</f>
      </c>
      <c r="B22" s="4" t="s">
        <f>=HYPERLINK("https://rossileiloes.com.br/lote/detalhe/338126", " CABINE CAT 321 DL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=HYPERLINK("https://rossileiloes.com.br/lote/detalhe/338104", "040")</f>
      </c>
      <c r="B23" s="4" t="s">
        <f>=HYPERLINK("https://rossileiloes.com.br/lote/detalhe/338104", " CABINE CAT 960F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=HYPERLINK("https://rossileiloes.com.br/lote/detalhe/338127", "041")</f>
      </c>
      <c r="B24" s="4" t="s">
        <f>=HYPERLINK("https://rossileiloes.com.br/lote/detalhe/338127", " CABINE CAT 962G ( 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=HYPERLINK("https://rossileiloes.com.br/lote/detalhe/338105", "044")</f>
      </c>
      <c r="B25" s="4" t="s">
        <f>=HYPERLINK("https://rossileiloes.com.br/lote/detalhe/338105", " CABINE KOMATSU W.A380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=HYPERLINK("https://rossileiloes.com.br/lote/detalhe/338106", "046")</f>
      </c>
      <c r="B26" s="4" t="s">
        <f>=HYPERLINK("https://rossileiloes.com.br/lote/detalhe/338106", " CABINE CAT W130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=HYPERLINK("https://rossileiloes.com.br/lote/detalhe/338107", "047")</f>
      </c>
      <c r="B27" s="4" t="s">
        <f>=HYPERLINK("https://rossileiloes.com.br/lote/detalhe/338107", " CABINE DOOSAN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=HYPERLINK("https://rossileiloes.com.br/lote/detalhe/338131", "048")</f>
      </c>
      <c r="B28" s="4" t="s">
        <f>=HYPERLINK("https://rossileiloes.com.br/lote/detalhe/338131", " CABINE CAT 966 R (VAZIA)")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=HYPERLINK("https://rossileiloes.com.br/lote/detalhe/338128", "049")</f>
      </c>
      <c r="B29" s="4" t="s">
        <f>=HYPERLINK("https://rossileiloes.com.br/lote/detalhe/338128", " CABINE CAT 135H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=HYPERLINK("https://rossileiloes.com.br/lote/detalhe/338112", "053")</f>
      </c>
      <c r="B30" s="4" t="s">
        <f>=HYPERLINK("https://rossileiloes.com.br/lote/detalhe/338112", " MOTOR DE GIRO CAT 345C")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=HYPERLINK("https://rossileiloes.com.br/lote/detalhe/338088", "055")</f>
      </c>
      <c r="B31" s="4" t="s">
        <f>=HYPERLINK("https://rossileiloes.com.br/lote/detalhe/338088", " MOTOR DE GIRO KOMATSU PC 600")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=HYPERLINK("https://rossileiloes.com.br/lote/detalhe/338113", "056")</f>
      </c>
      <c r="B32" s="4" t="s">
        <f>=HYPERLINK("https://rossileiloes.com.br/lote/detalhe/338113", " MOTOR DE GIRO JCB 330")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=HYPERLINK("https://rossileiloes.com.br/lote/detalhe/338117", "058")</f>
      </c>
      <c r="B33" s="4" t="s">
        <f>=HYPERLINK("https://rossileiloes.com.br/lote/detalhe/338117", " MOTOR DE GIRO CAT 320 DL")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=HYPERLINK("https://rossileiloes.com.br/lote/detalhe/338116", "059")</f>
      </c>
      <c r="B34" s="4" t="s">
        <f>=HYPERLINK("https://rossileiloes.com.br/lote/detalhe/338116", " MOTOR DE GIRO KOMATSU PC 600")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=HYPERLINK("https://rossileiloes.com.br/lote/detalhe/338098", "060")</f>
      </c>
      <c r="B35" s="4" t="s">
        <f>=HYPERLINK("https://rossileiloes.com.br/lote/detalhe/338098", " MOTOR DE GIRO CAT")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=HYPERLINK("https://rossileiloes.com.br/lote/detalhe/338085", "061")</f>
      </c>
      <c r="B36" s="4" t="s">
        <f>=HYPERLINK("https://rossileiloes.com.br/lote/detalhe/338085", " TRANSMISSÃO CAT D8N")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=HYPERLINK("https://rossileiloes.com.br/lote/detalhe/338092", "063")</f>
      </c>
      <c r="B37" s="4" t="s">
        <f>=HYPERLINK("https://rossileiloes.com.br/lote/detalhe/338092", " TRANSMISSÃO CAT D4E")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=HYPERLINK("https://rossileiloes.com.br/lote/detalhe/338130", "064")</f>
      </c>
      <c r="B38" s="4" t="s">
        <f>=HYPERLINK("https://rossileiloes.com.br/lote/detalhe/338130", " TRANSMISSÃO CAT 621B")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=HYPERLINK("https://rossileiloes.com.br/lote/detalhe/338083", "065")</f>
      </c>
      <c r="B39" s="4" t="s">
        <f>=HYPERLINK("https://rossileiloes.com.br/lote/detalhe/338083", " TRANSMISSÃO CAT D7E")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=HYPERLINK("https://rossileiloes.com.br/lote/detalhe/338091", "066")</f>
      </c>
      <c r="B40" s="4" t="s">
        <f>=HYPERLINK("https://rossileiloes.com.br/lote/detalhe/338091", " TRANSMISSÃO CAT D8H")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=HYPERLINK("https://rossileiloes.com.br/lote/detalhe/338084", "069")</f>
      </c>
      <c r="B41" s="4" t="s">
        <f>=HYPERLINK("https://rossileiloes.com.br/lote/detalhe/338084", " TRANSMISSÃO CAT 950G")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=HYPERLINK("https://rossileiloes.com.br/lote/detalhe/338111", "070")</f>
      </c>
      <c r="B42" s="4" t="s">
        <f>=HYPERLINK("https://rossileiloes.com.br/lote/detalhe/338111", " TRANSMISSÃO CAT D8K")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=HYPERLINK("https://rossileiloes.com.br/lote/detalhe/338115", "073")</f>
      </c>
      <c r="B43" s="4" t="s">
        <f>=HYPERLINK("https://rossileiloes.com.br/lote/detalhe/338115", " TRANSMISSÃO ZF")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=HYPERLINK("https://rossileiloes.com.br/lote/detalhe/338095", "075")</f>
      </c>
      <c r="B44" s="4" t="s">
        <f>=HYPERLINK("https://rossileiloes.com.br/lote/detalhe/338095", " RODA GUIA LIEBHEER")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=HYPERLINK("https://rossileiloes.com.br/lote/detalhe/338094", "079")</f>
      </c>
      <c r="B45" s="4" t="s">
        <f>=HYPERLINK("https://rossileiloes.com.br/lote/detalhe/338094", " RODA GUIA CAT D9H")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=HYPERLINK("https://rossileiloes.com.br/lote/detalhe/338087", "080")</f>
      </c>
      <c r="B46" s="4" t="s">
        <f>=HYPERLINK("https://rossileiloes.com.br/lote/detalhe/338087", " RODA CAT CAT D8K")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=HYPERLINK("https://rossileiloes.com.br/lote/detalhe/338093", "082")</f>
      </c>
      <c r="B47" s="4" t="s">
        <f>=HYPERLINK("https://rossileiloes.com.br/lote/detalhe/338093", " RODA GUIA HYUNDAY")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=HYPERLINK("https://rossileiloes.com.br/lote/detalhe/338096", "086")</f>
      </c>
      <c r="B48" s="4" t="s">
        <f>=HYPERLINK("https://rossileiloes.com.br/lote/detalhe/338096", " RODA GUIA KOMATSU PC 150")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=HYPERLINK("https://rossileiloes.com.br/lote/detalhe/338086", "088")</f>
      </c>
      <c r="B49" s="4" t="s">
        <f>=HYPERLINK("https://rossileiloes.com.br/lote/detalhe/338086", " RODA GUIA CAT D8N")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=HYPERLINK("https://rossileiloes.com.br/lote/detalhe/338097", "112")</f>
      </c>
      <c r="B50" s="4" t="s">
        <f>=HYPERLINK("https://rossileiloes.com.br/lote/detalhe/338097", " RADIADOR CAT 320B")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=HYPERLINK("https://rossileiloes.com.br/lote/detalhe/338129", "114")</f>
      </c>
      <c r="B51" s="4" t="s">
        <f>=HYPERLINK("https://rossileiloes.com.br/lote/detalhe/338129", " RADIADOR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=HYPERLINK("https://rossileiloes.com.br/lote/detalhe/338090", "116")</f>
      </c>
      <c r="B52" s="4" t="s">
        <f>=HYPERLINK("https://rossileiloes.com.br/lote/detalhe/338090", " RADIADOR KOMATSU PC200")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=HYPERLINK("https://rossileiloes.com.br/lote/detalhe/338089", "117")</f>
      </c>
      <c r="B53" s="4" t="s">
        <f>=HYPERLINK("https://rossileiloes.com.br/lote/detalhe/338089", " RADIADOR VOGELE 50")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=HYPERLINK("https://rossileiloes.com.br/lote/detalhe/338099", "118")</f>
      </c>
      <c r="B54" s="4" t="s">
        <f>=HYPERLINK("https://rossileiloes.com.br/lote/detalhe/338099", " RADIADOR VOLVO G940")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=HYPERLINK("https://rossileiloes.com.br/lote/detalhe/338100", "121")</f>
      </c>
      <c r="B55" s="4" t="s">
        <f>=HYPERLINK("https://rossileiloes.com.br/lote/detalhe/338100", " TROCADOR DE CALOR TEMA TERRA")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=HYPERLINK("https://rossileiloes.com.br/lote/detalhe/338101", "122")</f>
      </c>
      <c r="B56" s="4" t="s">
        <f>=HYPERLINK("https://rossileiloes.com.br/lote/detalhe/338101", " TROCADOR DE CALOR TEMA TERRA")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=HYPERLINK("https://rossileiloes.com.br/lote/detalhe/338110", "141")</f>
      </c>
      <c r="B57" s="4" t="s">
        <f>=HYPERLINK("https://rossileiloes.com.br/lote/detalhe/338110", " PISTÃO CAT 966H LEVANTE")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=HYPERLINK("https://rossileiloes.com.br/lote/detalhe/338109", "146")</f>
      </c>
      <c r="B58" s="4" t="s">
        <f>=HYPERLINK("https://rossileiloes.com.br/lote/detalhe/338109", " PISTÃO CAT966H")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=HYPERLINK("https://rossileiloes.com.br/lote/detalhe/338108", "148")</f>
      </c>
      <c r="B59" s="4" t="s">
        <f>=HYPERLINK("https://rossileiloes.com.br/lote/detalhe/338108", " PISTÃO CAT COM H 330C")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=HYPERLINK("https://rossileiloes.com.br/lote/detalhe/338119", "155")</f>
      </c>
      <c r="B60" s="4" t="s">
        <f>=HYPERLINK("https://rossileiloes.com.br/lote/detalhe/338119", "CONCHA DOOSAN  DL 250")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=HYPERLINK("https://rossileiloes.com.br/lote/detalhe/338118", "156")</f>
      </c>
      <c r="B61" s="4" t="s">
        <f>=HYPERLINK("https://rossileiloes.com.br/lote/detalhe/338118", " CONCHA DOOSAN")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=HYPERLINK("https://rossileiloes.com.br/lote/detalhe/338132", "157")</f>
      </c>
      <c r="B62" s="4" t="s">
        <f>=HYPERLINK("https://rossileiloes.com.br/lote/detalhe/338132", " CONCHA DOOSAN")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=HYPERLINK("https://rossileiloes.com.br/lote/detalhe/338282", "164")</f>
      </c>
      <c r="B63" s="4" t="s">
        <f>=HYPERLINK("https://rossileiloes.com.br/lote/detalhe/338282", " PISTÃO CAT D8H")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=HYPERLINK("https://rossileiloes.com.br/lote/detalhe/338285", "165")</f>
      </c>
      <c r="B64" s="4" t="s">
        <f>=HYPERLINK("https://rossileiloes.com.br/lote/detalhe/338285", " PISTÃO CAT 966H")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=HYPERLINK("https://rossileiloes.com.br/lote/detalhe/338283", "166")</f>
      </c>
      <c r="B65" s="4" t="s">
        <f>=HYPERLINK("https://rossileiloes.com.br/lote/detalhe/338283", " PISTÃO GALEO")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=HYPERLINK("https://rossileiloes.com.br/lote/detalhe/338281", "169")</f>
      </c>
      <c r="B66" s="4" t="s">
        <f>=HYPERLINK("https://rossileiloes.com.br/lote/detalhe/338281", " PISTÃO CAT 950H")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=HYPERLINK("https://rossileiloes.com.br/lote/detalhe/338287", "170")</f>
      </c>
      <c r="B67" s="4" t="s">
        <f>=HYPERLINK("https://rossileiloes.com.br/lote/detalhe/338287", " PISTÃO CAT 950H")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=HYPERLINK("https://rossileiloes.com.br/lote/detalhe/338293", "171")</f>
      </c>
      <c r="B68" s="4" t="s">
        <f>=HYPERLINK("https://rossileiloes.com.br/lote/detalhe/338293", " PISTÃO CAT 950G")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=HYPERLINK("https://rossileiloes.com.br/lote/detalhe/338294", "172")</f>
      </c>
      <c r="B69" s="4" t="s">
        <f>=HYPERLINK("https://rossileiloes.com.br/lote/detalhe/338294", " PISTÃO CAT 950H")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=HYPERLINK("https://rossileiloes.com.br/lote/detalhe/338284", "173")</f>
      </c>
      <c r="B70" s="4" t="s">
        <f>=HYPERLINK("https://rossileiloes.com.br/lote/detalhe/338284", " PISTÃO CAT D6D")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=HYPERLINK("https://rossileiloes.com.br/lote/detalhe/338286", "174")</f>
      </c>
      <c r="B71" s="4" t="s">
        <f>=HYPERLINK("https://rossileiloes.com.br/lote/detalhe/338286", " PISTÃO VOLVO")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=HYPERLINK("https://rossileiloes.com.br/lote/detalhe/338291", "187")</f>
      </c>
      <c r="B72" s="4" t="s">
        <f>=HYPERLINK("https://rossileiloes.com.br/lote/detalhe/338291", " PISTÃO CAT D8K")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=HYPERLINK("https://rossileiloes.com.br/lote/detalhe/338288", "188")</f>
      </c>
      <c r="B73" s="4" t="s">
        <f>=HYPERLINK("https://rossileiloes.com.br/lote/detalhe/338288", " PISTÃO CAT 938G")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=HYPERLINK("https://rossileiloes.com.br/lote/detalhe/338289", "189")</f>
      </c>
      <c r="B74" s="4" t="s">
        <f>=HYPERLINK("https://rossileiloes.com.br/lote/detalhe/338289", " PISTÃO CAT 938H")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=HYPERLINK("https://rossileiloes.com.br/lote/detalhe/338290", "191")</f>
      </c>
      <c r="B75" s="4" t="s">
        <f>=HYPERLINK("https://rossileiloes.com.br/lote/detalhe/338290", " PISTÃO CAT 938H")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=HYPERLINK("https://rossileiloes.com.br/lote/detalhe/338292", "194")</f>
      </c>
      <c r="B76" s="4" t="s">
        <f>=HYPERLINK("https://rossileiloes.com.br/lote/detalhe/338292", " PISTÃO DOOSAN")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=HYPERLINK("https://rossileiloes.com.br/lote/detalhe/338298", "195")</f>
      </c>
      <c r="B77" s="4" t="s">
        <f>=HYPERLINK("https://rossileiloes.com.br/lote/detalhe/338298", " PISTÃO CAT 416-C")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=HYPERLINK("https://rossileiloes.com.br/lote/detalhe/338296", "196")</f>
      </c>
      <c r="B78" s="4" t="s">
        <f>=HYPERLINK("https://rossileiloes.com.br/lote/detalhe/338296", " PISTÃO CAT 416-C")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=HYPERLINK("https://rossileiloes.com.br/lote/detalhe/338295", "198")</f>
      </c>
      <c r="B79" s="4" t="s">
        <f>=HYPERLINK("https://rossileiloes.com.br/lote/detalhe/338295", " PISTÃO JCB 330")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=HYPERLINK("https://rossileiloes.com.br/lote/detalhe/338297", "199")</f>
      </c>
      <c r="B80" s="4" t="s">
        <f>=HYPERLINK("https://rossileiloes.com.br/lote/detalhe/338297", " PISTÃO")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=HYPERLINK("https://rossileiloes.com.br/lote/detalhe/338279", "200")</f>
      </c>
      <c r="B81" s="4" t="s">
        <f>=HYPERLINK("https://rossileiloes.com.br/lote/detalhe/338279", " CARA DE CAVALO LIUGONG")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=HYPERLINK("https://rossileiloes.com.br/lote/detalhe/338303", "201")</f>
      </c>
      <c r="B82" s="4" t="s">
        <f>=HYPERLINK("https://rossileiloes.com.br/lote/detalhe/338303", " CARA DE CAVALO JCB 3-C")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=HYPERLINK("https://rossileiloes.com.br/lote/detalhe/338304", "207")</f>
      </c>
      <c r="B83" s="4" t="s">
        <f>=HYPERLINK("https://rossileiloes.com.br/lote/detalhe/338304", " RIPPER CAT D8K")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=HYPERLINK("https://rossileiloes.com.br/lote/detalhe/338277", "210")</f>
      </c>
      <c r="B84" s="4" t="s">
        <f>=HYPERLINK("https://rossileiloes.com.br/lote/detalhe/338277", " RODA COM PNEU TOYOTA (UNIDADE)")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=HYPERLINK("https://rossileiloes.com.br/lote/detalhe/338269", "211")</f>
      </c>
      <c r="B85" s="4" t="s">
        <f>=HYPERLINK("https://rossileiloes.com.br/lote/detalhe/338269", " RODA COM PNEU CAT 420-F (UNIDADE)")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=HYPERLINK("https://rossileiloes.com.br/lote/detalhe/338276", "212")</f>
      </c>
      <c r="B86" s="4" t="s">
        <f>=HYPERLINK("https://rossileiloes.com.br/lote/detalhe/338276", " RODA COM PNEU F-450 (UNIDADE)")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=HYPERLINK("https://rossileiloes.com.br/lote/detalhe/338268", "213")</f>
      </c>
      <c r="B87" s="4" t="s">
        <f>=HYPERLINK("https://rossileiloes.com.br/lote/detalhe/338268", " RODA COM PNEU C-10 (UNIDADE)")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=HYPERLINK("https://rossileiloes.com.br/lote/detalhe/338272", "214")</f>
      </c>
      <c r="B88" s="4" t="s">
        <f>=HYPERLINK("https://rossileiloes.com.br/lote/detalhe/338272", " RODA COM PNEU PARA CANARINHO (02 UNIDADES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=HYPERLINK("https://rossileiloes.com.br/lote/detalhe/338280", "215")</f>
      </c>
      <c r="B89" s="4" t="s">
        <f>=HYPERLINK("https://rossileiloes.com.br/lote/detalhe/338280", " RODA COM PNEU PARA CANARINHO (04 UNIDADES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=HYPERLINK("https://rossileiloes.com.br/lote/detalhe/338270", "218")</f>
      </c>
      <c r="B90" s="4" t="s">
        <f>=HYPERLINK("https://rossileiloes.com.br/lote/detalhe/338270", " RODA COM PNEU 23.5-25 (UNIDADE)")</f>
      </c>
      <c r="C90" s="4" t="inlineStr">
        <is>
          <t>Aguardando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=HYPERLINK("https://rossileiloes.com.br/lote/detalhe/338274", "219")</f>
      </c>
      <c r="B91" s="4" t="s">
        <f>=HYPERLINK("https://rossileiloes.com.br/lote/detalhe/338274", " RODA COM PNEU 11.00-22 (UNIDADE)")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=HYPERLINK("https://rossileiloes.com.br/lote/detalhe/338278", "221")</f>
      </c>
      <c r="B92" s="4" t="s">
        <f>=HYPERLINK("https://rossileiloes.com.br/lote/detalhe/338278", " RODA COM PNEU 11.00-22 (3 UNIDADES)")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=HYPERLINK("https://rossileiloes.com.br/lote/detalhe/338267", "222")</f>
      </c>
      <c r="B93" s="4" t="s">
        <f>=HYPERLINK("https://rossileiloes.com.br/lote/detalhe/338267", " RODA COM PNEU 11.00-22 (5 UNIDADES 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=HYPERLINK("https://rossileiloes.com.br/lote/detalhe/338271", "223")</f>
      </c>
      <c r="B94" s="4" t="s">
        <f>=HYPERLINK("https://rossileiloes.com.br/lote/detalhe/338271", " RODA COM PNEU LIUGONG 14-17 (2 UNIDADES )")</f>
      </c>
      <c r="C94" s="4" t="inlineStr">
        <is>
          <t>Aguardando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=HYPERLINK("https://rossileiloes.com.br/lote/detalhe/338300", "225")</f>
      </c>
      <c r="B95" s="4" t="s">
        <f>=HYPERLINK("https://rossileiloes.com.br/lote/detalhe/338300", " RADIADOR CAT 312 DL")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=HYPERLINK("https://rossileiloes.com.br/lote/detalhe/338299", "227")</f>
      </c>
      <c r="B96" s="4" t="s">
        <f>=HYPERLINK("https://rossileiloes.com.br/lote/detalhe/338299", " DIFERENCIAL TRASEIRO CAT 950G")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=HYPERLINK("https://rossileiloes.com.br/lote/detalhe/338301", "228")</f>
      </c>
      <c r="B97" s="4" t="s">
        <f>=HYPERLINK("https://rossileiloes.com.br/lote/detalhe/338301", " DIFERENCIAL TRASEIRO CAT 950GH")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=HYPERLINK("https://rossileiloes.com.br/lote/detalhe/338273", "229")</f>
      </c>
      <c r="B98" s="4" t="s">
        <f>=HYPERLINK("https://rossileiloes.com.br/lote/detalhe/338273", " DIFERENCIAL TRASEIRO CAT 950G")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=HYPERLINK("https://rossileiloes.com.br/lote/detalhe/338275", "230")</f>
      </c>
      <c r="B99" s="4" t="s">
        <f>=HYPERLINK("https://rossileiloes.com.br/lote/detalhe/338275", " DIFERENCIAL DIANTEIRO CAT 950H")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=HYPERLINK("https://rossileiloes.com.br/lote/detalhe/338266", "231")</f>
      </c>
      <c r="B100" s="4" t="s">
        <f>=HYPERLINK("https://rossileiloes.com.br/lote/detalhe/338266", " DIFERENCIAL DIANTEIRO CAT 950G")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=HYPERLINK("https://rossileiloes.com.br/lote/detalhe/338302", "232")</f>
      </c>
      <c r="B101" s="4" t="s">
        <f>=HYPERLINK("https://rossileiloes.com.br/lote/detalhe/338302", " DIFERENCIAL TRASEIRO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=HYPERLINK("https://rossileiloes.com.br/lote/detalhe/338231", "233")</f>
      </c>
      <c r="B102" s="4" t="s">
        <f>=HYPERLINK("https://rossileiloes.com.br/lote/detalhe/338231", " DIFERENCIAL TRASEIRO CAT 966H")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=HYPERLINK("https://rossileiloes.com.br/lote/detalhe/338232", "234")</f>
      </c>
      <c r="B103" s="4" t="s">
        <f>=HYPERLINK("https://rossileiloes.com.br/lote/detalhe/338232", " DIFERENCIAL DIANTEIRO CAT 966H")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=HYPERLINK("https://rossileiloes.com.br/lote/detalhe/338234", "235")</f>
      </c>
      <c r="B104" s="4" t="s">
        <f>=HYPERLINK("https://rossileiloes.com.br/lote/detalhe/338234", " DIFERENCIAL DIANTEIRO CAT 966H")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=HYPERLINK("https://rossileiloes.com.br/lote/detalhe/338233", "236")</f>
      </c>
      <c r="B105" s="4" t="s">
        <f>=HYPERLINK("https://rossileiloes.com.br/lote/detalhe/338233", " DIFERENCIAL TRASEIRO CAT 938H")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=HYPERLINK("https://rossileiloes.com.br/lote/detalhe/338177", "237")</f>
      </c>
      <c r="B106" s="4" t="s">
        <f>=HYPERLINK("https://rossileiloes.com.br/lote/detalhe/338177", " DIFERENCIAL")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=HYPERLINK("https://rossileiloes.com.br/lote/detalhe/338178", "238")</f>
      </c>
      <c r="B107" s="4" t="s">
        <f>=HYPERLINK("https://rossileiloes.com.br/lote/detalhe/338178", " DIFERENCIAL TRASEIRO CAT 938G")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=HYPERLINK("https://rossileiloes.com.br/lote/detalhe/338173", "239")</f>
      </c>
      <c r="B108" s="4" t="s">
        <f>=HYPERLINK("https://rossileiloes.com.br/lote/detalhe/338173", " DIFERENCIAL TRASEIRO CAT 950G")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=HYPERLINK("https://rossileiloes.com.br/lote/detalhe/338176", "240")</f>
      </c>
      <c r="B109" s="4" t="s">
        <f>=HYPERLINK("https://rossileiloes.com.br/lote/detalhe/338176", " DIFERENCIAL TRASEIRO CAT 950H")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=HYPERLINK("https://rossileiloes.com.br/lote/detalhe/338175", "241")</f>
      </c>
      <c r="B110" s="4" t="s">
        <f>=HYPERLINK("https://rossileiloes.com.br/lote/detalhe/338175", " DIFERENCIAL DIANTEIRO VPLVO L120F")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=HYPERLINK("https://rossileiloes.com.br/lote/detalhe/338235", "242")</f>
      </c>
      <c r="B111" s="4" t="s">
        <f>=HYPERLINK("https://rossileiloes.com.br/lote/detalhe/338235", " DIFERENCIAL DIANTEIRO CAT 938G")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=HYPERLINK("https://rossileiloes.com.br/lote/detalhe/338174", "243")</f>
      </c>
      <c r="B112" s="4" t="s">
        <f>=HYPERLINK("https://rossileiloes.com.br/lote/detalhe/338174", " DIFERENCIAL DIANTEIRO CAT")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=HYPERLINK("https://rossileiloes.com.br/lote/detalhe/338184", "252")</f>
      </c>
      <c r="B113" s="4" t="s">
        <f>=HYPERLINK("https://rossileiloes.com.br/lote/detalhe/338184", " MOTOR KOMATSU PC 400")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=HYPERLINK("https://rossileiloes.com.br/lote/detalhe/338185", "253")</f>
      </c>
      <c r="B114" s="4" t="s">
        <f>=HYPERLINK("https://rossileiloes.com.br/lote/detalhe/338185", " MOTOR KOMATSU PC 600")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=HYPERLINK("https://rossileiloes.com.br/lote/detalhe/338183", "254")</f>
      </c>
      <c r="B115" s="4" t="s">
        <f>=HYPERLINK("https://rossileiloes.com.br/lote/detalhe/338183", " MOTOR KOMATSU PC 600")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=HYPERLINK("https://rossileiloes.com.br/lote/detalhe/338186", "255")</f>
      </c>
      <c r="B116" s="4" t="s">
        <f>=HYPERLINK("https://rossileiloes.com.br/lote/detalhe/338186", " MOTOR LIEBHEER")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=HYPERLINK("https://rossileiloes.com.br/lote/detalhe/338187", "256")</f>
      </c>
      <c r="B117" s="4" t="s">
        <f>=HYPERLINK("https://rossileiloes.com.br/lote/detalhe/338187", " MOTOR LIEBHEER")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=HYPERLINK("https://rossileiloes.com.br/lote/detalhe/338236", "267")</f>
      </c>
      <c r="B118" s="4" t="s">
        <f>=HYPERLINK("https://rossileiloes.com.br/lote/detalhe/338236", " TRANSMISSÃO ZF")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=HYPERLINK("https://rossileiloes.com.br/lote/detalhe/338180", "268")</f>
      </c>
      <c r="B119" s="4" t="s">
        <f>=HYPERLINK("https://rossileiloes.com.br/lote/detalhe/338180", " CONJUNTO DE SAPATA CAT D6R (57 UNIDADES 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=HYPERLINK("https://rossileiloes.com.br/lote/detalhe/338182", "269")</f>
      </c>
      <c r="B120" s="4" t="s">
        <f>=HYPERLINK("https://rossileiloes.com.br/lote/detalhe/338182", " RABICHO CAT D8K")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=HYPERLINK("https://rossileiloes.com.br/lote/detalhe/338181", "270")</f>
      </c>
      <c r="B121" s="4" t="s">
        <f>=HYPERLINK("https://rossileiloes.com.br/lote/detalhe/338181", " RABICHO CAR D9H")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=HYPERLINK("https://rossileiloes.com.br/lote/detalhe/338179", "272")</f>
      </c>
      <c r="B122" s="4" t="s">
        <f>=HYPERLINK("https://rossileiloes.com.br/lote/detalhe/338179", " GUINCHO 100 TONELADAS")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=HYPERLINK("https://rossileiloes.com.br/lote/detalhe/338192", "274")</f>
      </c>
      <c r="B123" s="4" t="s">
        <f>=HYPERLINK("https://rossileiloes.com.br/lote/detalhe/338192", " DIFERENCIAL DIANTEIRO VOLVO G 940")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=HYPERLINK("https://rossileiloes.com.br/lote/detalhe/338188", "282")</f>
      </c>
      <c r="B124" s="4" t="s">
        <f>=HYPERLINK("https://rossileiloes.com.br/lote/detalhe/338188", " H DA CAT W130 COM PISTÕES")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=HYPERLINK("https://rossileiloes.com.br/lote/detalhe/338237", "283")</f>
      </c>
      <c r="B125" s="4" t="s">
        <f>=HYPERLINK("https://rossileiloes.com.br/lote/detalhe/338237", " H DA CAT 950H")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=HYPERLINK("https://rossileiloes.com.br/lote/detalhe/338239", "285")</f>
      </c>
      <c r="B126" s="4" t="s">
        <f>=HYPERLINK("https://rossileiloes.com.br/lote/detalhe/338239", " CONCHA CAT 950H")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=HYPERLINK("https://rossileiloes.com.br/lote/detalhe/338189", "287")</f>
      </c>
      <c r="B127" s="4" t="s">
        <f>=HYPERLINK("https://rossileiloes.com.br/lote/detalhe/338189", " H DA CAT 938H")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=HYPERLINK("https://rossileiloes.com.br/lote/detalhe/338190", "288")</f>
      </c>
      <c r="B128" s="4" t="s">
        <f>=HYPERLINK("https://rossileiloes.com.br/lote/detalhe/338190", " H DA CASE 721-C")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=HYPERLINK("https://rossileiloes.com.br/lote/detalhe/338198", "294")</f>
      </c>
      <c r="B129" s="4" t="s">
        <f>=HYPERLINK("https://rossileiloes.com.br/lote/detalhe/338198", " PISTÃO LEVANTE CAT 345 C")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=HYPERLINK("https://rossileiloes.com.br/lote/detalhe/338194", "295")</f>
      </c>
      <c r="B130" s="4" t="s">
        <f>=HYPERLINK("https://rossileiloes.com.br/lote/detalhe/338194", " PISTÃO LEVANTE CAT 345 C")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=HYPERLINK("https://rossileiloes.com.br/lote/detalhe/338195", "302")</f>
      </c>
      <c r="B131" s="4" t="s">
        <f>=HYPERLINK("https://rossileiloes.com.br/lote/detalhe/338195", " PISTÃO CAT 950H ARTICULAÇÃO DA CONCHA")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=HYPERLINK("https://rossileiloes.com.br/lote/detalhe/338196", "305")</f>
      </c>
      <c r="B132" s="4" t="s">
        <f>=HYPERLINK("https://rossileiloes.com.br/lote/detalhe/338196", " PISTÃO CAT 336D LEVANTE")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=HYPERLINK("https://rossileiloes.com.br/lote/detalhe/338197", "306")</f>
      </c>
      <c r="B133" s="4" t="s">
        <f>=HYPERLINK("https://rossileiloes.com.br/lote/detalhe/338197", " PISTÃO CAT 336D LEVANTE")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=HYPERLINK("https://rossileiloes.com.br/lote/detalhe/338200", "309")</f>
      </c>
      <c r="B134" s="4" t="s">
        <f>=HYPERLINK("https://rossileiloes.com.br/lote/detalhe/338200", " COMANDO HIDRAULICO CAT 966H")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=HYPERLINK("https://rossileiloes.com.br/lote/detalhe/338199", "310")</f>
      </c>
      <c r="B135" s="4" t="s">
        <f>=HYPERLINK("https://rossileiloes.com.br/lote/detalhe/338199", " COMANDO HIDRAULICO CAT 966H")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=HYPERLINK("https://rossileiloes.com.br/lote/detalhe/338220", "311")</f>
      </c>
      <c r="B136" s="4" t="s">
        <f>=HYPERLINK("https://rossileiloes.com.br/lote/detalhe/338220", " COMANDO HIDRAULICO JCB 330")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=HYPERLINK("https://rossileiloes.com.br/lote/detalhe/338201", "312")</f>
      </c>
      <c r="B137" s="4" t="s">
        <f>=HYPERLINK("https://rossileiloes.com.br/lote/detalhe/338201", " COMANDO HIDRAULICO LIEBHEER")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=HYPERLINK("https://rossileiloes.com.br/lote/detalhe/338205", "313")</f>
      </c>
      <c r="B138" s="4" t="s">
        <f>=HYPERLINK("https://rossileiloes.com.br/lote/detalhe/338205", " COMANDO HIDRAULICO DOOSAN")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=HYPERLINK("https://rossileiloes.com.br/lote/detalhe/338204", "315")</f>
      </c>
      <c r="B139" s="4" t="s">
        <f>=HYPERLINK("https://rossileiloes.com.br/lote/detalhe/338204", " COMANDO HIDRAULICO CAT 950H")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=HYPERLINK("https://rossileiloes.com.br/lote/detalhe/338202", "316")</f>
      </c>
      <c r="B140" s="4" t="s">
        <f>=HYPERLINK("https://rossileiloes.com.br/lote/detalhe/338202", " COMANDO HIDRAULICO CAT 950G")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=HYPERLINK("https://rossileiloes.com.br/lote/detalhe/338210", "317")</f>
      </c>
      <c r="B141" s="4" t="s">
        <f>=HYPERLINK("https://rossileiloes.com.br/lote/detalhe/338210", " COMANDO HIDRAULICO CAT 960F")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=HYPERLINK("https://rossileiloes.com.br/lote/detalhe/338206", "318")</f>
      </c>
      <c r="B142" s="4" t="s">
        <f>=HYPERLINK("https://rossileiloes.com.br/lote/detalhe/338206", " COMANDO HIDRAULICO CAT 966H")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=HYPERLINK("https://rossileiloes.com.br/lote/detalhe/338203", "320")</f>
      </c>
      <c r="B143" s="4" t="s">
        <f>=HYPERLINK("https://rossileiloes.com.br/lote/detalhe/338203", " COMANDO HIDRAULICO CAT 966H")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=HYPERLINK("https://rossileiloes.com.br/lote/detalhe/338221", "321")</f>
      </c>
      <c r="B144" s="4" t="s">
        <f>=HYPERLINK("https://rossileiloes.com.br/lote/detalhe/338221", " COMANDO HIDRAULICO CAT 966H")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=HYPERLINK("https://rossileiloes.com.br/lote/detalhe/338193", "330")</f>
      </c>
      <c r="B145" s="4" t="s">
        <f>=HYPERLINK("https://rossileiloes.com.br/lote/detalhe/338193", " PISTÃO DOOSAN ARTICULAÇÃO DA CONCHA")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=HYPERLINK("https://rossileiloes.com.br/lote/detalhe/338209", "331")</f>
      </c>
      <c r="B146" s="4" t="s">
        <f>=HYPERLINK("https://rossileiloes.com.br/lote/detalhe/338209", " PISTÃO DOOSAN LEVANTE")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=HYPERLINK("https://rossileiloes.com.br/lote/detalhe/338214", "332")</f>
      </c>
      <c r="B147" s="4" t="s">
        <f>=HYPERLINK("https://rossileiloes.com.br/lote/detalhe/338214", " PISTÃO DOOSAN LEVANTE")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=HYPERLINK("https://rossileiloes.com.br/lote/detalhe/338217", "333")</f>
      </c>
      <c r="B148" s="4" t="s">
        <f>=HYPERLINK("https://rossileiloes.com.br/lote/detalhe/338217", " PISTÃO DOOSAN LEVANTE")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=HYPERLINK("https://rossileiloes.com.br/lote/detalhe/338208", "334")</f>
      </c>
      <c r="B149" s="4" t="s">
        <f>=HYPERLINK("https://rossileiloes.com.br/lote/detalhe/338208", " PISTÃO DOOSAN ARTICULAÇÃO DA CONCHA")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=HYPERLINK("https://rossileiloes.com.br/lote/detalhe/338216", "335")</f>
      </c>
      <c r="B150" s="4" t="s">
        <f>=HYPERLINK("https://rossileiloes.com.br/lote/detalhe/338216", " PISTÃO CAT 950G LEVANTE")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=HYPERLINK("https://rossileiloes.com.br/lote/detalhe/338213", "336")</f>
      </c>
      <c r="B151" s="4" t="s">
        <f>=HYPERLINK("https://rossileiloes.com.br/lote/detalhe/338213", " PISTÃO CAT 950H LEVANTE")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=HYPERLINK("https://rossileiloes.com.br/lote/detalhe/338212", "338")</f>
      </c>
      <c r="B152" s="4" t="s">
        <f>=HYPERLINK("https://rossileiloes.com.br/lote/detalhe/338212", " PISTÃO CAT 966H ARTICULAÇÃO")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=HYPERLINK("https://rossileiloes.com.br/lote/detalhe/338215", "339")</f>
      </c>
      <c r="B153" s="4" t="s">
        <f>=HYPERLINK("https://rossileiloes.com.br/lote/detalhe/338215", " PISTÃO CASE 721C-C ARTICULAÇÃO")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=HYPERLINK("https://rossileiloes.com.br/lote/detalhe/338225", "340")</f>
      </c>
      <c r="B154" s="4" t="s">
        <f>=HYPERLINK("https://rossileiloes.com.br/lote/detalhe/338225", " PISTÃO KOMATSU WA 320 LEVANTE")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=HYPERLINK("https://rossileiloes.com.br/lote/detalhe/338226", "341")</f>
      </c>
      <c r="B155" s="4" t="s">
        <f>=HYPERLINK("https://rossileiloes.com.br/lote/detalhe/338226", " PISTÃO KOMATSU WA 320 LEVANTE")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=HYPERLINK("https://rossileiloes.com.br/lote/detalhe/338227", "345")</f>
      </c>
      <c r="B156" s="4" t="s">
        <f>=HYPERLINK("https://rossileiloes.com.br/lote/detalhe/338227", " PISTÃO CASE 721 -C LEVANTE")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=HYPERLINK("https://rossileiloes.com.br/lote/detalhe/338228", "346")</f>
      </c>
      <c r="B157" s="4" t="s">
        <f>=HYPERLINK("https://rossileiloes.com.br/lote/detalhe/338228", " PISTÃO CASE 721-C LEVANTE")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=HYPERLINK("https://rossileiloes.com.br/lote/detalhe/338230", "347")</f>
      </c>
      <c r="B158" s="4" t="s">
        <f>=HYPERLINK("https://rossileiloes.com.br/lote/detalhe/338230", " PISTÃO CASE 721-C LEVANTE")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=HYPERLINK("https://rossileiloes.com.br/lote/detalhe/338229", "348")</f>
      </c>
      <c r="B159" s="4" t="s">
        <f>=HYPERLINK("https://rossileiloes.com.br/lote/detalhe/338229", " PISTÃO CAT 966C ARTICULAÇÃO")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=HYPERLINK("https://rossileiloes.com.br/lote/detalhe/338219", "350")</f>
      </c>
      <c r="B160" s="4" t="s">
        <f>=HYPERLINK("https://rossileiloes.com.br/lote/detalhe/338219", " COROA DE GIRO JCB 330C")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=HYPERLINK("https://rossileiloes.com.br/lote/detalhe/338223", "351")</f>
      </c>
      <c r="B161" s="4" t="s">
        <f>=HYPERLINK("https://rossileiloes.com.br/lote/detalhe/338223", " COROA DE GIRO CAT 345C")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=HYPERLINK("https://rossileiloes.com.br/lote/detalhe/338218", "352")</f>
      </c>
      <c r="B162" s="4" t="s">
        <f>=HYPERLINK("https://rossileiloes.com.br/lote/detalhe/338218", " COROA DE GIRO FIATALIS FX215")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=HYPERLINK("https://rossileiloes.com.br/lote/detalhe/338238", "353")</f>
      </c>
      <c r="B163" s="4" t="s">
        <f>=HYPERLINK("https://rossileiloes.com.br/lote/detalhe/338238", " COROA DE GIRO CAT 321 DL")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=HYPERLINK("https://rossileiloes.com.br/lote/detalhe/338240", "354")</f>
      </c>
      <c r="B164" s="4" t="s">
        <f>=HYPERLINK("https://rossileiloes.com.br/lote/detalhe/338240", " COROA DE GIRO CAT 321 D")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=HYPERLINK("https://rossileiloes.com.br/lote/detalhe/338222", "355")</f>
      </c>
      <c r="B165" s="4" t="s">
        <f>=HYPERLINK("https://rossileiloes.com.br/lote/detalhe/338222", " COROA DE GIRO CAT 320B")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=HYPERLINK("https://rossileiloes.com.br/lote/detalhe/338211", "356")</f>
      </c>
      <c r="B166" s="4" t="s">
        <f>=HYPERLINK("https://rossileiloes.com.br/lote/detalhe/338211", " COROA DE GIRO LIEBHEER")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=HYPERLINK("https://rossileiloes.com.br/lote/detalhe/338224", "357")</f>
      </c>
      <c r="B167" s="4" t="s">
        <f>=HYPERLINK("https://rossileiloes.com.br/lote/detalhe/338224", " COROA DE GIRO CAT 345C")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=HYPERLINK("https://rossileiloes.com.br/lote/detalhe/338207", "358")</f>
      </c>
      <c r="B168" s="4" t="s">
        <f>=HYPERLINK("https://rossileiloes.com.br/lote/detalhe/338207", " COROA DE GIRO VOLVO EC 460")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=HYPERLINK("https://rossileiloes.com.br/lote/detalhe/338191", "360")</f>
      </c>
      <c r="B169" s="4" t="s">
        <f>=HYPERLINK("https://rossileiloes.com.br/lote/detalhe/338191", " COROA DE GIRO KOMATSU PC 600")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=HYPERLINK("https://rossileiloes.com.br/lote/detalhe/338244", "361")</f>
      </c>
      <c r="B170" s="4" t="s">
        <f>=HYPERLINK("https://rossileiloes.com.br/lote/detalhe/338244", " PNEU MOTO SCRAPER CAT 621-R")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=HYPERLINK("https://rossileiloes.com.br/lote/detalhe/338265", "362")</f>
      </c>
      <c r="B171" s="4" t="s">
        <f>=HYPERLINK("https://rossileiloes.com.br/lote/detalhe/338265", " PNEU 50.5-25 COM RODA CAT W130")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=HYPERLINK("https://rossileiloes.com.br/lote/detalhe/338246", "364")</f>
      </c>
      <c r="B172" s="4" t="s">
        <f>=HYPERLINK("https://rossileiloes.com.br/lote/detalhe/338246", " PNEU GOOD YEAR 14.00-24 COM RODA")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=HYPERLINK("https://rossileiloes.com.br/lote/detalhe/338245", "365")</f>
      </c>
      <c r="B173" s="4" t="s">
        <f>=HYPERLINK("https://rossileiloes.com.br/lote/detalhe/338245", " PNEU PIRELLI 11.00-20")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=HYPERLINK("https://rossileiloes.com.br/lote/detalhe/338242", "366")</f>
      </c>
      <c r="B174" s="4" t="s">
        <f>=HYPERLINK("https://rossileiloes.com.br/lote/detalhe/338242", " PNEU FIRESTONE 29.5-29")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=HYPERLINK("https://rossileiloes.com.br/lote/detalhe/338243", "367")</f>
      </c>
      <c r="B175" s="4" t="s">
        <f>=HYPERLINK("https://rossileiloes.com.br/lote/detalhe/338243", " PNEU GOOD YEAR 13.00-24 COM RODA CAT 120B")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1.300,00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=HYPERLINK("https://rossileiloes.com.br/lote/detalhe/338247", "368")</f>
      </c>
      <c r="B176" s="4" t="s">
        <f>=HYPERLINK("https://rossileiloes.com.br/lote/detalhe/338247", " PNEU FIRESTONE SEM CAMARA 29.5-29")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=HYPERLINK("https://rossileiloes.com.br/lote/detalhe/338241", "369")</f>
      </c>
      <c r="B177" s="4" t="s">
        <f>=HYPERLINK("https://rossileiloes.com.br/lote/detalhe/338241", " PNEU FIRESTONE SEM CAMARA COM ARO 29.5-29")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=HYPERLINK("https://rossileiloes.com.br/lote/detalhe/338250", "370")</f>
      </c>
      <c r="B178" s="4" t="s">
        <f>=HYPERLINK("https://rossileiloes.com.br/lote/detalhe/338250", " CONJUNTO DE LAMINA COMPLETO ARTICULADA D6M , PARA ADAPTAÇAO D5,D6,D4 SR , D30, D50 SHANTUI E OUTROS")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=HYPERLINK("https://rossileiloes.com.br/lote/detalhe/338251", "371")</f>
      </c>
      <c r="B179" s="4" t="s">
        <f>=HYPERLINK("https://rossileiloes.com.br/lote/detalhe/338251", " MOTOR CAT 3406")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=HYPERLINK("https://rossileiloes.com.br/lote/detalhe/338252", "372")</f>
      </c>
      <c r="B180" s="4" t="s">
        <f>=HYPERLINK("https://rossileiloes.com.br/lote/detalhe/338252", " BOMBA HIDRAULICA CAT 320B")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=HYPERLINK("https://rossileiloes.com.br/lote/detalhe/338248", "373")</f>
      </c>
      <c r="B181" s="4" t="s">
        <f>=HYPERLINK("https://rossileiloes.com.br/lote/detalhe/338248", " TRANSMISSÃO L 120F")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=HYPERLINK("https://rossileiloes.com.br/lote/detalhe/338249", "374")</f>
      </c>
      <c r="B182" s="4" t="s">
        <f>=HYPERLINK("https://rossileiloes.com.br/lote/detalhe/338249", " MOTOR MWM 226")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5000.00</t>
        </is>
      </c>
    </row>
    <row collapsed="false" customFormat="false" customHeight="false" hidden="false" ht="12.1" outlineLevel="0" r="183">
      <c r="A183" s="5" t="s">
        <f>=HYPERLINK("https://rossileiloes.com.br/lote/detalhe/338253", "375")</f>
      </c>
      <c r="B183" s="4" t="s">
        <f>=HYPERLINK("https://rossileiloes.com.br/lote/detalhe/338253", " BOMBA HIDRAULICA S90 FE 105")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=HYPERLINK("https://rossileiloes.com.br/lote/detalhe/338255", "376")</f>
      </c>
      <c r="B184" s="4" t="s">
        <f>=HYPERLINK("https://rossileiloes.com.br/lote/detalhe/338255", " MOTOR CAT 3306 CABEÇOTE ALTO")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=HYPERLINK("https://rossileiloes.com.br/lote/detalhe/338254", "377")</f>
      </c>
      <c r="B185" s="4" t="s">
        <f>=HYPERLINK("https://rossileiloes.com.br/lote/detalhe/338254", " TRANSMISSÃO CLARK 24 MIL")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=HYPERLINK("https://rossileiloes.com.br/lote/detalhe/338259", "378")</f>
      </c>
      <c r="B186" s="4" t="s">
        <f>=HYPERLINK("https://rossileiloes.com.br/lote/detalhe/338259", " TRANSMISSÃO D8H")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=HYPERLINK("https://rossileiloes.com.br/lote/detalhe/338257", "379")</f>
      </c>
      <c r="B187" s="4" t="s">
        <f>=HYPERLINK("https://rossileiloes.com.br/lote/detalhe/338257", " TRANSMISSÃO D9H")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=HYPERLINK("https://rossileiloes.com.br/lote/detalhe/338258", "380")</f>
      </c>
      <c r="B188" s="4" t="s">
        <f>=HYPERLINK("https://rossileiloes.com.br/lote/detalhe/338258", " CONVERSOR DE TORQUE D6T")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=HYPERLINK("https://rossileiloes.com.br/lote/detalhe/338256", "381")</f>
      </c>
      <c r="B189" s="4" t="s">
        <f>=HYPERLINK("https://rossileiloes.com.br/lote/detalhe/338256", " MOTOR CAT 3116")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=HYPERLINK("https://rossileiloes.com.br/lote/detalhe/338261", "382")</f>
      </c>
      <c r="B190" s="4" t="s">
        <f>=HYPERLINK("https://rossileiloes.com.br/lote/detalhe/338261", " TRANSMISSÃO CAT 938-G2")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=HYPERLINK("https://rossileiloes.com.br/lote/detalhe/338260", "383")</f>
      </c>
      <c r="B191" s="4" t="s">
        <f>=HYPERLINK("https://rossileiloes.com.br/lote/detalhe/338260", " TRANSMISSÃO CAT 950G")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=HYPERLINK("https://rossileiloes.com.br/lote/detalhe/338262", "384")</f>
      </c>
      <c r="B192" s="4" t="s">
        <f>=HYPERLINK("https://rossileiloes.com.br/lote/detalhe/338262", " TRANSMISSÃO CAT 950F")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=HYPERLINK("https://rossileiloes.com.br/lote/detalhe/338264", "385")</f>
      </c>
      <c r="B193" s="4" t="s">
        <f>=HYPERLINK("https://rossileiloes.com.br/lote/detalhe/338264", " REDUTOR DE GIRO CAT 336D")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=HYPERLINK("https://rossileiloes.com.br/lote/detalhe/338263", "386")</f>
      </c>
      <c r="B194" s="4" t="s">
        <f>=HYPERLINK("https://rossileiloes.com.br/lote/detalhe/338263", " COMANDO HIDRAULICO CAT 320D")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=HYPERLINK("https://rossileiloes.com.br/lote/detalhe/338305", "387")</f>
      </c>
      <c r="B195" s="4" t="s">
        <f>=HYPERLINK("https://rossileiloes.com.br/lote/detalhe/338305", " CONCHA COM H E PISTÕES CAT 955L")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=HYPERLINK("https://rossileiloes.com.br/lote/detalhe/338330", "389")</f>
      </c>
      <c r="B196" s="4" t="s">
        <f>=HYPERLINK("https://rossileiloes.com.br/lote/detalhe/338330", " JOGO DE ROLETES CAT D8L")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=HYPERLINK("https://rossileiloes.com.br/lote/detalhe/338309", "391")</f>
      </c>
      <c r="B197" s="4" t="s">
        <f>=HYPERLINK("https://rossileiloes.com.br/lote/detalhe/338309", " MOTOVIVELADORA CAT 120 B (PARCIAL)")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=HYPERLINK("https://rossileiloes.com.br/lote/detalhe/338313", "392")</f>
      </c>
      <c r="B198" s="4" t="s">
        <f>=HYPERLINK("https://rossileiloes.com.br/lote/detalhe/338313", " LÂMINA COM H E PISTÕES CAT D6M")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=HYPERLINK("https://rossileiloes.com.br/lote/detalhe/338311", "393")</f>
      </c>
      <c r="B199" s="4" t="s">
        <f>=HYPERLINK("https://rossileiloes.com.br/lote/detalhe/338311", " PAR DE ESTEIRAS CAT D6M")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=HYPERLINK("https://rossileiloes.com.br/lote/detalhe/338314", "394")</f>
      </c>
      <c r="B200" s="4" t="s">
        <f>=HYPERLINK("https://rossileiloes.com.br/lote/detalhe/338314", " CABINE FLORESTAL CAT D6M")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=HYPERLINK("https://rossileiloes.com.br/lote/detalhe/338325", "395")</f>
      </c>
      <c r="B201" s="4" t="s">
        <f>=HYPERLINK("https://rossileiloes.com.br/lote/detalhe/338325", " RADIADOR CAT 621S")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=HYPERLINK("https://rossileiloes.com.br/lote/detalhe/338323", "396")</f>
      </c>
      <c r="B202" s="4" t="s">
        <f>=HYPERLINK("https://rossileiloes.com.br/lote/detalhe/338323", " CONCHA HYUNDAY 520")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=HYPERLINK("https://rossileiloes.com.br/lote/detalhe/338321", "397")</f>
      </c>
      <c r="B203" s="4" t="s">
        <f>=HYPERLINK("https://rossileiloes.com.br/lote/detalhe/338321", " CONCHA FIATALIS S90")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=HYPERLINK("https://rossileiloes.com.br/lote/detalhe/338328", "401")</f>
      </c>
      <c r="B204" s="4" t="s">
        <f>=HYPERLINK("https://rossileiloes.com.br/lote/detalhe/338328", " MOTOR DE GIRO CAT 330")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=HYPERLINK("https://rossileiloes.com.br/lote/detalhe/338329", "402")</f>
      </c>
      <c r="B205" s="4" t="s">
        <f>=HYPERLINK("https://rossileiloes.com.br/lote/detalhe/338329", " PISTÕES KOMATSU D.41")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=HYPERLINK("https://rossileiloes.com.br/lote/detalhe/338318", "403")</f>
      </c>
      <c r="B206" s="4" t="s">
        <f>=HYPERLINK("https://rossileiloes.com.br/lote/detalhe/338318", " SAPATAS COMATSU D.41")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=HYPERLINK("https://rossileiloes.com.br/lote/detalhe/338312", "404")</f>
      </c>
      <c r="B207" s="4" t="s">
        <f>=HYPERLINK("https://rossileiloes.com.br/lote/detalhe/338312", " RODA GUIA KOMATSU D.41")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=HYPERLINK("https://rossileiloes.com.br/lote/detalhe/338324", "405")</f>
      </c>
      <c r="B208" s="4" t="s">
        <f>=HYPERLINK("https://rossileiloes.com.br/lote/detalhe/338324", " PISTÕES GÊMEOS HYUNDAI 160")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7.500,00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=HYPERLINK("https://rossileiloes.com.br/lote/detalhe/338327", "406")</f>
      </c>
      <c r="B209" s="4" t="s">
        <f>=HYPERLINK("https://rossileiloes.com.br/lote/detalhe/338327", " PAR DE TRUQUES COM RODA GUIA CAT D6M")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=HYPERLINK("https://rossileiloes.com.br/lote/detalhe/338326", "407")</f>
      </c>
      <c r="B210" s="4" t="s">
        <f>=HYPERLINK("https://rossileiloes.com.br/lote/detalhe/338326", " PAR DE RODAS GUIA COM GARFO CAT D8K")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=HYPERLINK("https://rossileiloes.com.br/lote/detalhe/338306", "408")</f>
      </c>
      <c r="B211" s="4" t="s">
        <f>=HYPERLINK("https://rossileiloes.com.br/lote/detalhe/338306", " RADIADOR CAT 120 B")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=HYPERLINK("https://rossileiloes.com.br/lote/detalhe/338307", "409")</f>
      </c>
      <c r="B212" s="4" t="s">
        <f>=HYPERLINK("https://rossileiloes.com.br/lote/detalhe/338307", " RODA GUIA KOMATSU D155")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2.900,00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=HYPERLINK("https://rossileiloes.com.br/lote/detalhe/338308", "410")</f>
      </c>
      <c r="B213" s="4" t="s">
        <f>=HYPERLINK("https://rossileiloes.com.br/lote/detalhe/338308", " CONCHA DA ESCAVADEIRA VOLVO EC 460 BLC")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=HYPERLINK("https://rossileiloes.com.br/lote/detalhe/338310", "411")</f>
      </c>
      <c r="B214" s="4" t="s">
        <f>=HYPERLINK("https://rossileiloes.com.br/lote/detalhe/338310", " PAR DE COMANDO FINAL JCB 330")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=HYPERLINK("https://rossileiloes.com.br/lote/detalhe/338315", "412")</f>
      </c>
      <c r="B215" s="4" t="s">
        <f>=HYPERLINK("https://rossileiloes.com.br/lote/detalhe/338315", " BOMBA HIDRÁULICA BOBCAT")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=HYPERLINK("https://rossileiloes.com.br/lote/detalhe/338317", "413")</f>
      </c>
      <c r="B216" s="4" t="s">
        <f>=HYPERLINK("https://rossileiloes.com.br/lote/detalhe/338317", " BLOCO DO MOTOR CAT 3406")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=HYPERLINK("https://rossileiloes.com.br/lote/detalhe/338322", "414")</f>
      </c>
      <c r="B217" s="4" t="s">
        <f>=HYPERLINK("https://rossileiloes.com.br/lote/detalhe/338322", " BLOCO DO MOTOR CAT 3306")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6.000,00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=HYPERLINK("https://rossileiloes.com.br/lote/detalhe/338320", "415")</f>
      </c>
      <c r="B218" s="4" t="s">
        <f>=HYPERLINK("https://rossileiloes.com.br/lote/detalhe/338320", " BOMBA HIDRÁULICA CAT 135H")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6.000,00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=HYPERLINK("https://rossileiloes.com.br/lote/detalhe/338319", "416")</f>
      </c>
      <c r="B219" s="4" t="s">
        <f>=HYPERLINK("https://rossileiloes.com.br/lote/detalhe/338319", " BOMBA HIDRÁULICA CAT 345C")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=HYPERLINK("https://rossileiloes.com.br/lote/detalhe/338316", "417")</f>
      </c>
      <c r="B220" s="4" t="s">
        <f>=HYPERLINK("https://rossileiloes.com.br/lote/detalhe/338316", "[ VÍDEO ] PÁ CARREGADEIRA CATERPILLAR 966 H (OPERACIONAL)")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75.000,00</t>
        </is>
      </c>
      <c r="F220" s="4" t="inlineStr">
        <is>
          <t>2500.00</t>
        </is>
      </c>
    </row>
    <row collapsed="false" customFormat="false" customHeight="false" hidden="false" ht="12.1" outlineLevel="0" r="221">
      <c r="A221" s="5" t="s">
        <f>=HYPERLINK("https://rossileiloes.com.br/lote/detalhe/338348", "420")</f>
      </c>
      <c r="B221" s="4" t="s">
        <f>=HYPERLINK("https://rossileiloes.com.br/lote/detalhe/338348", " TRANSMISSÃO KOMATSU D.41 (COMPLETA )")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20.000,00</t>
        </is>
      </c>
      <c r="F221" s="4" t="inlineStr">
        <is>
          <t>1500.00</t>
        </is>
      </c>
    </row>
    <row collapsed="false" customFormat="false" customHeight="false" hidden="false" ht="12.1" outlineLevel="0" r="222">
      <c r="A222" s="5" t="s">
        <f>=HYPERLINK("https://rossileiloes.com.br/lote/detalhe/338336", "421")</f>
      </c>
      <c r="B222" s="4" t="s">
        <f>=HYPERLINK("https://rossileiloes.com.br/lote/detalhe/338336", " CABINE CATERPILLAR 320 D2 (VAZIA)")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=HYPERLINK("https://rossileiloes.com.br/lote/detalhe/338337", "424")</f>
      </c>
      <c r="B223" s="4" t="s">
        <f>=HYPERLINK("https://rossileiloes.com.br/lote/detalhe/338337", " RODA GUIA (COM GARFO E MOLA ) VOLVO EC460")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=HYPERLINK("https://rossileiloes.com.br/lote/detalhe/338335", "425")</f>
      </c>
      <c r="B224" s="4" t="s">
        <f>=HYPERLINK("https://rossileiloes.com.br/lote/detalhe/338335", " RODA GUIA (COM GARFO E MOLA ) HYUNDAI R 520")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=HYPERLINK("https://rossileiloes.com.br/lote/detalhe/338338", "426")</f>
      </c>
      <c r="B225" s="4" t="s">
        <f>=HYPERLINK("https://rossileiloes.com.br/lote/detalhe/338338", " RADIADOR CATERPILLAR D8K")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=HYPERLINK("https://rossileiloes.com.br/lote/detalhe/338339", "427")</f>
      </c>
      <c r="B226" s="4" t="s">
        <f>=HYPERLINK("https://rossileiloes.com.br/lote/detalhe/338339", " PAR DE COMANDO FINAL VOLVO EC 460")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=HYPERLINK("https://rossileiloes.com.br/lote/detalhe/338333", "428")</f>
      </c>
      <c r="B227" s="4" t="s">
        <f>=HYPERLINK("https://rossileiloes.com.br/lote/detalhe/338333", " PAR DE RODA MOTRIZ HYUNDAI R 520")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=HYPERLINK("https://rossileiloes.com.br/lote/detalhe/338332", "429")</f>
      </c>
      <c r="B228" s="4" t="s">
        <f>=HYPERLINK("https://rossileiloes.com.br/lote/detalhe/338332", " PAR DE COMANDO FINAL CATERPILLAR 330 B")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=HYPERLINK("https://rossileiloes.com.br/lote/detalhe/338331", "430")</f>
      </c>
      <c r="B229" s="4" t="s">
        <f>=HYPERLINK("https://rossileiloes.com.br/lote/detalhe/338331", " PAR DE RODA MOTRIZ CATERPILLAR D8K")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=HYPERLINK("https://rossileiloes.com.br/lote/detalhe/338334", "431")</f>
      </c>
      <c r="B230" s="4" t="s">
        <f>=HYPERLINK("https://rossileiloes.com.br/lote/detalhe/338334", " TRANSMISSÃO CATERPILLAR 621 S")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=HYPERLINK("https://rossileiloes.com.br/lote/detalhe/338346", "433")</f>
      </c>
      <c r="B231" s="4" t="s">
        <f>=HYPERLINK("https://rossileiloes.com.br/lote/detalhe/338346", " COMANDO HIDRÁLICO CATERPILLAR 950G")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=HYPERLINK("https://rossileiloes.com.br/lote/detalhe/338344", "434")</f>
      </c>
      <c r="B232" s="4" t="s">
        <f>=HYPERLINK("https://rossileiloes.com.br/lote/detalhe/338344", " COMANDO HIDRÁULICO CATERPILLAR 950H")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=HYPERLINK("https://rossileiloes.com.br/lote/detalhe/338343", "436")</f>
      </c>
      <c r="B233" s="4" t="s">
        <f>=HYPERLINK("https://rossileiloes.com.br/lote/detalhe/338343", " COMANDO HIDRÁULICO CATERPILLAR 966H")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=HYPERLINK("https://rossileiloes.com.br/lote/detalhe/338345", "437")</f>
      </c>
      <c r="B234" s="4" t="s">
        <f>=HYPERLINK("https://rossileiloes.com.br/lote/detalhe/338345", " COMANDO HIDRÁULICO CATERPILLAR 966H")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=HYPERLINK("https://rossileiloes.com.br/lote/detalhe/338342", "438")</f>
      </c>
      <c r="B235" s="4" t="s">
        <f>=HYPERLINK("https://rossileiloes.com.br/lote/detalhe/338342", " CABEÇOTE CATERPILLAR C6.6")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9.000,00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=HYPERLINK("https://rossileiloes.com.br/lote/detalhe/338340", "439")</f>
      </c>
      <c r="B236" s="4" t="s">
        <f>=HYPERLINK("https://rossileiloes.com.br/lote/detalhe/338340", " CABEÇOTE CATERPILLAR C6.4")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=HYPERLINK("https://rossileiloes.com.br/lote/detalhe/338341", "440")</f>
      </c>
      <c r="B237" s="4" t="s">
        <f>=HYPERLINK("https://rossileiloes.com.br/lote/detalhe/338341", " CABEÇOTE CATERPILLAR D8K")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=HYPERLINK("https://rossileiloes.com.br/lote/detalhe/338349", "441")</f>
      </c>
      <c r="B238" s="4" t="s">
        <f>=HYPERLINK("https://rossileiloes.com.br/lote/detalhe/338349", " CABEÇOTE CATERPILLAR 3116")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=HYPERLINK("https://rossileiloes.com.br/lote/detalhe/338355", "442")</f>
      </c>
      <c r="B239" s="4" t="s">
        <f>=HYPERLINK("https://rossileiloes.com.br/lote/detalhe/338355", " CABEÇOTE CATERPILLAR 3054")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=HYPERLINK("https://rossileiloes.com.br/lote/detalhe/338354", "443")</f>
      </c>
      <c r="B240" s="4" t="s">
        <f>=HYPERLINK("https://rossileiloes.com.br/lote/detalhe/338354", " CABEÇOTE CATERPILLAR 3304")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=HYPERLINK("https://rossileiloes.com.br/lote/detalhe/338353", "444")</f>
      </c>
      <c r="B241" s="4" t="s">
        <f>=HYPERLINK("https://rossileiloes.com.br/lote/detalhe/338353", " BLOCO CATERPILLAR 3054")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=HYPERLINK("https://rossileiloes.com.br/lote/detalhe/338356", "445")</f>
      </c>
      <c r="B242" s="4" t="s">
        <f>=HYPERLINK("https://rossileiloes.com.br/lote/detalhe/338356", " COMANDO DE VÁLCULA CATERPILLAR 3054")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=HYPERLINK("https://rossileiloes.com.br/lote/detalhe/338357", "446")</f>
      </c>
      <c r="B243" s="4" t="s">
        <f>=HYPERLINK("https://rossileiloes.com.br/lote/detalhe/338357", " CABEÇOTE CATERPILLAR 3406")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=HYPERLINK("https://rossileiloes.com.br/lote/detalhe/338358", "447")</f>
      </c>
      <c r="B244" s="4" t="s">
        <f>=HYPERLINK("https://rossileiloes.com.br/lote/detalhe/338358", " BOMBA HIDRÁULICA CATERPILLAR 330 B")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=HYPERLINK("https://rossileiloes.com.br/lote/detalhe/338359", "448")</f>
      </c>
      <c r="B245" s="4" t="s">
        <f>=HYPERLINK("https://rossileiloes.com.br/lote/detalhe/338359", " COMANDO HIDRÁULICO BANTAN")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=HYPERLINK("https://rossileiloes.com.br/lote/detalhe/338360", "449")</f>
      </c>
      <c r="B246" s="4" t="s">
        <f>=HYPERLINK("https://rossileiloes.com.br/lote/detalhe/338360", " COMANDO HIDRÁULICO CATERPILLAR 320 D")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=HYPERLINK("https://rossileiloes.com.br/lote/detalhe/338350", "450")</f>
      </c>
      <c r="B247" s="4" t="s">
        <f>=HYPERLINK("https://rossileiloes.com.br/lote/detalhe/338350", " MOTOR CATERPILLAR 3054")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=HYPERLINK("https://rossileiloes.com.br/lote/detalhe/338347", "451")</f>
      </c>
      <c r="B248" s="4" t="s">
        <f>=HYPERLINK("https://rossileiloes.com.br/lote/detalhe/338347", " BOMBA HIDRÁULICA CATERPILLAR 321 B")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2.000,00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=HYPERLINK("https://rossileiloes.com.br/lote/detalhe/338351", "452")</f>
      </c>
      <c r="B249" s="4" t="s">
        <f>=HYPERLINK("https://rossileiloes.com.br/lote/detalhe/338351", " BOMBA DE ALTA CATERPILLAR C.7")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=HYPERLINK("https://rossileiloes.com.br/lote/detalhe/338352", "453")</f>
      </c>
      <c r="B250" s="4" t="s">
        <f>=HYPERLINK("https://rossileiloes.com.br/lote/detalhe/338352", " MOTOR CATERPILLAR 3306 COM INJEÇÃO ELETRÔNICA (FUNCIONANDO)")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25.000,00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=HYPERLINK("https://rossileiloes.com.br/lote/detalhe/338361", "465")</f>
      </c>
      <c r="B251" s="4" t="s">
        <f>=HYPERLINK("https://rossileiloes.com.br/lote/detalhe/338361", " MOTOR CUMMINS ELÉTRICO")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15.000,00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=HYPERLINK("https://rossileiloes.com.br/lote/detalhe/338362", "466")</f>
      </c>
      <c r="B252" s="4" t="s">
        <f>=HYPERLINK("https://rossileiloes.com.br/lote/detalhe/338362", " MOTOR JCB 330")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=HYPERLINK("https://rossileiloes.com.br/lote/detalhe/338363", "468")</f>
      </c>
      <c r="B253" s="4" t="s">
        <f>=HYPERLINK("https://rossileiloes.com.br/lote/detalhe/338363", " RODA COM PNEU CAT 950 H / 962 H")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=HYPERLINK("https://rossileiloes.com.br/lote/detalhe/338364", "470")</f>
      </c>
      <c r="B254" s="4" t="s">
        <f>=HYPERLINK("https://rossileiloes.com.br/lote/detalhe/338364", " CONCHA CATERPILLAR 966H")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=HYPERLINK("https://rossileiloes.com.br/lote/detalhe/338171", "473")</f>
      </c>
      <c r="B255" s="4" t="s">
        <f>=HYPERLINK("https://rossileiloes.com.br/lote/detalhe/338171", "MOTOR JCB 4 CILINDROS ELETRÔNICO")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15.000,00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=HYPERLINK("https://rossileiloes.com.br/lote/detalhe/338167", "474")</f>
      </c>
      <c r="B256" s="4" t="s">
        <f>=HYPERLINK("https://rossileiloes.com.br/lote/detalhe/338167", " BOMBA HIDRÁULICA VOLVO EC 210")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=HYPERLINK("https://rossileiloes.com.br/lote/detalhe/338148", "475")</f>
      </c>
      <c r="B257" s="4" t="s">
        <f>=HYPERLINK("https://rossileiloes.com.br/lote/detalhe/338148", " BOMBA HIDRAULICA CAT 330 B")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7.500,00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=HYPERLINK("https://rossileiloes.com.br/lote/detalhe/338150", "476")</f>
      </c>
      <c r="B258" s="4" t="s">
        <f>=HYPERLINK("https://rossileiloes.com.br/lote/detalhe/338150", " BOMBA HIDRAULICA CAT 330 C")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=HYPERLINK("https://rossileiloes.com.br/lote/detalhe/338149", "477")</f>
      </c>
      <c r="B259" s="4" t="s">
        <f>=HYPERLINK("https://rossileiloes.com.br/lote/detalhe/338149", " BOMBA HIDRAULICA VOLVO EC 460")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=HYPERLINK("https://rossileiloes.com.br/lote/detalhe/338152", "478")</f>
      </c>
      <c r="B260" s="4" t="s">
        <f>=HYPERLINK("https://rossileiloes.com.br/lote/detalhe/338152", " BOMBA HIDRAULICA HYUBDAI 220")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=HYPERLINK("https://rossileiloes.com.br/lote/detalhe/338151", "479")</f>
      </c>
      <c r="B261" s="4" t="s">
        <f>=HYPERLINK("https://rossileiloes.com.br/lote/detalhe/338151", " BOMBA HIDRAULICA HYUNDAI 160")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7.000,00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=HYPERLINK("https://rossileiloes.com.br/lote/detalhe/338153", "480")</f>
      </c>
      <c r="B262" s="4" t="s">
        <f>=HYPERLINK("https://rossileiloes.com.br/lote/detalhe/338153", " BLOCO CATERPILLAR C13")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=HYPERLINK("https://rossileiloes.com.br/lote/detalhe/338163", "481")</f>
      </c>
      <c r="B263" s="4" t="s">
        <f>=HYPERLINK("https://rossileiloes.com.br/lote/detalhe/338163", " BLOCO CATERPILLAR C11")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=HYPERLINK("https://rossileiloes.com.br/lote/detalhe/338166", "483")</f>
      </c>
      <c r="B264" s="4" t="s">
        <f>=HYPERLINK("https://rossileiloes.com.br/lote/detalhe/338166", " CABEÇOTE VOLVO EC 460")</f>
      </c>
      <c r="C264" s="4" t="inlineStr">
        <is>
          <t>Aguardando</t>
        </is>
      </c>
      <c r="D264" s="4" t="inlineStr">
        <is>
          <t>0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=HYPERLINK("https://rossileiloes.com.br/lote/detalhe/338164", "484")</f>
      </c>
      <c r="B265" s="4" t="s">
        <f>=HYPERLINK("https://rossileiloes.com.br/lote/detalhe/338164", " BLOCO CATERPILLAR 3116")</f>
      </c>
      <c r="C265" s="4" t="inlineStr">
        <is>
          <t>Aguardando</t>
        </is>
      </c>
      <c r="D265" s="4" t="inlineStr">
        <is>
          <t>0</t>
        </is>
      </c>
      <c r="E265" s="5" t="inlineStr">
        <is>
          <t>6.000,00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=HYPERLINK("https://rossileiloes.com.br/lote/detalhe/338165", "485")</f>
      </c>
      <c r="B266" s="4" t="s">
        <f>=HYPERLINK("https://rossileiloes.com.br/lote/detalhe/338165", " MOTOR CATERPILLAR 3116")</f>
      </c>
      <c r="C266" s="4" t="inlineStr">
        <is>
          <t>Aguardando</t>
        </is>
      </c>
      <c r="D266" s="4" t="inlineStr">
        <is>
          <t>0</t>
        </is>
      </c>
      <c r="E266" s="5" t="inlineStr">
        <is>
          <t>6.000,00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=HYPERLINK("https://rossileiloes.com.br/lote/detalhe/338142", "486")</f>
      </c>
      <c r="B267" s="4" t="s">
        <f>=HYPERLINK("https://rossileiloes.com.br/lote/detalhe/338142", " MOTOR CUMMINS ELETRÔNICO")</f>
      </c>
      <c r="C267" s="4" t="inlineStr">
        <is>
          <t>Aguardando</t>
        </is>
      </c>
      <c r="D267" s="4" t="inlineStr">
        <is>
          <t>0</t>
        </is>
      </c>
      <c r="E267" s="5" t="inlineStr">
        <is>
          <t>7.500,00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=HYPERLINK("https://rossileiloes.com.br/lote/detalhe/338143", "487")</f>
      </c>
      <c r="B268" s="4" t="s">
        <f>=HYPERLINK("https://rossileiloes.com.br/lote/detalhe/338143", " MOTOR DE GIRO CATERPILLAR 330 C")</f>
      </c>
      <c r="C268" s="4" t="inlineStr">
        <is>
          <t>Aguardando</t>
        </is>
      </c>
      <c r="D268" s="4" t="inlineStr">
        <is>
          <t>0</t>
        </is>
      </c>
      <c r="E268" s="5" t="inlineStr">
        <is>
          <t>4.000,00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=HYPERLINK("https://rossileiloes.com.br/lote/detalhe/338144", "488")</f>
      </c>
      <c r="B269" s="4" t="s">
        <f>=HYPERLINK("https://rossileiloes.com.br/lote/detalhe/338144", " MOTOR DE GIRO HUYNDAI")</f>
      </c>
      <c r="C269" s="4" t="inlineStr">
        <is>
          <t>Aguardando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=HYPERLINK("https://rossileiloes.com.br/lote/detalhe/338147", "490")</f>
      </c>
      <c r="B270" s="4" t="s">
        <f>=HYPERLINK("https://rossileiloes.com.br/lote/detalhe/338147", " COMPRESSOR DE AR PERKINS")</f>
      </c>
      <c r="C270" s="4" t="inlineStr">
        <is>
          <t>Aguardando</t>
        </is>
      </c>
      <c r="D270" s="4" t="inlineStr">
        <is>
          <t>0</t>
        </is>
      </c>
      <c r="E270" s="5" t="inlineStr">
        <is>
          <t>2.000,00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=HYPERLINK("https://rossileiloes.com.br/lote/detalhe/338145", "491")</f>
      </c>
      <c r="B271" s="4" t="s">
        <f>=HYPERLINK("https://rossileiloes.com.br/lote/detalhe/338145", " PAR DE COMANDO FINAL JCB 360")</f>
      </c>
      <c r="C271" s="4" t="inlineStr">
        <is>
          <t>Aguardando</t>
        </is>
      </c>
      <c r="D271" s="4" t="inlineStr">
        <is>
          <t>0</t>
        </is>
      </c>
      <c r="E271" s="5" t="inlineStr">
        <is>
          <t>7.500,00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=HYPERLINK("https://rossileiloes.com.br/lote/detalhe/338146", "492")</f>
      </c>
      <c r="B272" s="4" t="s">
        <f>=HYPERLINK("https://rossileiloes.com.br/lote/detalhe/338146", " JOGO DE ROLETES KOMATSU D85 (18 UNIDADES )")</f>
      </c>
      <c r="C272" s="4" t="inlineStr">
        <is>
          <t>Aguardando</t>
        </is>
      </c>
      <c r="D272" s="4" t="inlineStr">
        <is>
          <t>0</t>
        </is>
      </c>
      <c r="E272" s="5" t="inlineStr">
        <is>
          <t>15.000,00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=HYPERLINK("https://rossileiloes.com.br/lote/detalhe/338155", "493")</f>
      </c>
      <c r="B273" s="4" t="s">
        <f>=HYPERLINK("https://rossileiloes.com.br/lote/detalhe/338155", " RODA GUIA CATERPILLAR 320 D")</f>
      </c>
      <c r="C273" s="4" t="inlineStr">
        <is>
          <t>Aguardando</t>
        </is>
      </c>
      <c r="D273" s="4" t="inlineStr">
        <is>
          <t>0</t>
        </is>
      </c>
      <c r="E273" s="5" t="inlineStr">
        <is>
          <t>1.000,00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=HYPERLINK("https://rossileiloes.com.br/lote/detalhe/338156", "494")</f>
      </c>
      <c r="B274" s="4" t="s">
        <f>=HYPERLINK("https://rossileiloes.com.br/lote/detalhe/338156", " MOTOR CATERPILLAR 988")</f>
      </c>
      <c r="C274" s="4" t="inlineStr">
        <is>
          <t>Aguardando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=HYPERLINK("https://rossileiloes.com.br/lote/detalhe/338154", "495")</f>
      </c>
      <c r="B275" s="4" t="s">
        <f>=HYPERLINK("https://rossileiloes.com.br/lote/detalhe/338154", " MOTOR PERKINS 4 CILINDROS")</f>
      </c>
      <c r="C275" s="4" t="inlineStr">
        <is>
          <t>Aguardando</t>
        </is>
      </c>
      <c r="D275" s="4" t="inlineStr">
        <is>
          <t>0</t>
        </is>
      </c>
      <c r="E275" s="5" t="inlineStr">
        <is>
          <t>3.000,00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=HYPERLINK("https://rossileiloes.com.br/lote/detalhe/338160", "496")</f>
      </c>
      <c r="B276" s="4" t="s">
        <f>=HYPERLINK("https://rossileiloes.com.br/lote/detalhe/338160", " MOTOR PERKINS 4 CILINDROS")</f>
      </c>
      <c r="C276" s="4" t="inlineStr">
        <is>
          <t>Aguardando</t>
        </is>
      </c>
      <c r="D276" s="4" t="inlineStr">
        <is>
          <t>0</t>
        </is>
      </c>
      <c r="E276" s="5" t="inlineStr">
        <is>
          <t>3.000,00</t>
        </is>
      </c>
      <c r="F276" s="4" t="inlineStr">
        <is>
          <t>250.00</t>
        </is>
      </c>
    </row>
    <row collapsed="false" customFormat="false" customHeight="false" hidden="false" ht="12.1" outlineLevel="0" r="277">
      <c r="A277" s="5" t="s">
        <f>=HYPERLINK("https://rossileiloes.com.br/lote/detalhe/338137", "497")</f>
      </c>
      <c r="B277" s="4" t="s">
        <f>=HYPERLINK("https://rossileiloes.com.br/lote/detalhe/338137", " COMPRESSOR DE AR PERKINS")</f>
      </c>
      <c r="C277" s="4" t="inlineStr">
        <is>
          <t>Aguardando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=HYPERLINK("https://rossileiloes.com.br/lote/detalhe/338140", "498")</f>
      </c>
      <c r="B278" s="4" t="s">
        <f>=HYPERLINK("https://rossileiloes.com.br/lote/detalhe/338140", " MOTOR MERCEDES OM 3145")</f>
      </c>
      <c r="C278" s="4" t="inlineStr">
        <is>
          <t>Aguardando</t>
        </is>
      </c>
      <c r="D278" s="4" t="inlineStr">
        <is>
          <t>0</t>
        </is>
      </c>
      <c r="E278" s="5" t="inlineStr">
        <is>
          <t>2.000,00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=HYPERLINK("https://rossileiloes.com.br/lote/detalhe/338139", "501")</f>
      </c>
      <c r="B279" s="4" t="s">
        <f>=HYPERLINK("https://rossileiloes.com.br/lote/detalhe/338139", " JOGO DE ROLETES VOLVO EC 460 (18 UNIDADES )")</f>
      </c>
      <c r="C279" s="4" t="inlineStr">
        <is>
          <t>Aguardando</t>
        </is>
      </c>
      <c r="D279" s="4" t="inlineStr">
        <is>
          <t>0</t>
        </is>
      </c>
      <c r="E279" s="5" t="inlineStr">
        <is>
          <t>6.000,00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=HYPERLINK("https://rossileiloes.com.br/lote/detalhe/338141", "502")</f>
      </c>
      <c r="B280" s="4" t="s">
        <f>=HYPERLINK("https://rossileiloes.com.br/lote/detalhe/338141", " JOGO DE ROLETES HYUNDAI R 220 (18 UNIDADES)")</f>
      </c>
      <c r="C280" s="4" t="inlineStr">
        <is>
          <t>Aguardando</t>
        </is>
      </c>
      <c r="D280" s="4" t="inlineStr">
        <is>
          <t>0</t>
        </is>
      </c>
      <c r="E280" s="5" t="inlineStr">
        <is>
          <t>6.000,00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=HYPERLINK("https://rossileiloes.com.br/lote/detalhe/338157", "503")</f>
      </c>
      <c r="B281" s="4" t="s">
        <f>=HYPERLINK("https://rossileiloes.com.br/lote/detalhe/338157", " JOGO DE ROLETES NEW HOLLAND S.90 (16 UNIDADES)")</f>
      </c>
      <c r="C281" s="4" t="inlineStr">
        <is>
          <t>Aguardando</t>
        </is>
      </c>
      <c r="D281" s="4" t="inlineStr">
        <is>
          <t>0</t>
        </is>
      </c>
      <c r="E281" s="5" t="inlineStr">
        <is>
          <t>8.000,00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=HYPERLINK("https://rossileiloes.com.br/lote/detalhe/338159", "504")</f>
      </c>
      <c r="B282" s="4" t="s">
        <f>=HYPERLINK("https://rossileiloes.com.br/lote/detalhe/338159", " PAR DE RODAS DOOSAN DL-330")</f>
      </c>
      <c r="C282" s="4" t="inlineStr">
        <is>
          <t>Aguardando</t>
        </is>
      </c>
      <c r="D282" s="4" t="inlineStr">
        <is>
          <t>0</t>
        </is>
      </c>
      <c r="E282" s="5" t="inlineStr">
        <is>
          <t>3.000,00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=HYPERLINK("https://rossileiloes.com.br/lote/detalhe/338158", "505")</f>
      </c>
      <c r="B283" s="4" t="s">
        <f>=HYPERLINK("https://rossileiloes.com.br/lote/detalhe/338158", " JOGO DE ROLETES CATERPILLAR D8L (16 UNIDADES)")</f>
      </c>
      <c r="C283" s="4" t="inlineStr">
        <is>
          <t>Aguardando</t>
        </is>
      </c>
      <c r="D283" s="4" t="inlineStr">
        <is>
          <t>0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=HYPERLINK("https://rossileiloes.com.br/lote/detalhe/338169", "506")</f>
      </c>
      <c r="B284" s="4" t="s">
        <f>=HYPERLINK("https://rossileiloes.com.br/lote/detalhe/338169", " PAR DE PNEUS 23-5 R25")</f>
      </c>
      <c r="C284" s="4" t="inlineStr">
        <is>
          <t>Aguardando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=HYPERLINK("https://rossileiloes.com.br/lote/detalhe/338161", "507")</f>
      </c>
      <c r="B285" s="4" t="s">
        <f>=HYPERLINK("https://rossileiloes.com.br/lote/detalhe/338161", " RIPPER CATERPILLAR D6T")</f>
      </c>
      <c r="C285" s="4" t="inlineStr">
        <is>
          <t>Aguardando</t>
        </is>
      </c>
      <c r="D285" s="4" t="inlineStr">
        <is>
          <t>0</t>
        </is>
      </c>
      <c r="E285" s="5" t="inlineStr">
        <is>
          <t>7.500,00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=HYPERLINK("https://rossileiloes.com.br/lote/detalhe/338168", "508")</f>
      </c>
      <c r="B286" s="4" t="s">
        <f>=HYPERLINK("https://rossileiloes.com.br/lote/detalhe/338168", " RADIADOR CATERPILLAR D6T")</f>
      </c>
      <c r="C286" s="4" t="inlineStr">
        <is>
          <t>Aguardando</t>
        </is>
      </c>
      <c r="D286" s="4" t="inlineStr">
        <is>
          <t>0</t>
        </is>
      </c>
      <c r="E286" s="5" t="inlineStr">
        <is>
          <t>9.000,00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=HYPERLINK("https://rossileiloes.com.br/lote/detalhe/338162", "509")</f>
      </c>
      <c r="B287" s="4" t="s">
        <f>=HYPERLINK("https://rossileiloes.com.br/lote/detalhe/338162", " CABINE MOTONIVELADORA VOLVO G-940")</f>
      </c>
      <c r="C287" s="4" t="inlineStr">
        <is>
          <t>Aguardando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=HYPERLINK("https://rossileiloes.com.br/lote/detalhe/338136", "510")</f>
      </c>
      <c r="B288" s="4" t="s">
        <f>=HYPERLINK("https://rossileiloes.com.br/lote/detalhe/338136", " PAR DE TRUQUE CATERPILLAR")</f>
      </c>
      <c r="C288" s="4" t="inlineStr">
        <is>
          <t>Aguardando</t>
        </is>
      </c>
      <c r="D288" s="4" t="inlineStr">
        <is>
          <t>0</t>
        </is>
      </c>
      <c r="E288" s="5" t="inlineStr">
        <is>
          <t>7.500,00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=HYPERLINK("https://rossileiloes.com.br/lote/detalhe/338135", "511")</f>
      </c>
      <c r="B289" s="4" t="s">
        <f>=HYPERLINK("https://rossileiloes.com.br/lote/detalhe/338135", " PAR DE TRUQUE CATERPILLAR D6D")</f>
      </c>
      <c r="C289" s="4" t="inlineStr">
        <is>
          <t>Aguardando</t>
        </is>
      </c>
      <c r="D289" s="4" t="inlineStr">
        <is>
          <t>0</t>
        </is>
      </c>
      <c r="E289" s="5" t="inlineStr">
        <is>
          <t>5.000,00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=HYPERLINK("https://rossileiloes.com.br/lote/detalhe/338138", "512")</f>
      </c>
      <c r="B290" s="4" t="s">
        <f>=HYPERLINK("https://rossileiloes.com.br/lote/detalhe/338138", " BLOCO MERCEDES BENS OM 906 L.A")</f>
      </c>
      <c r="C290" s="4" t="inlineStr">
        <is>
          <t>Aguardando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=HYPERLINK("https://rossileiloes.com.br/lote/detalhe/338170", "513")</f>
      </c>
      <c r="B291" s="4" t="s">
        <f>=HYPERLINK("https://rossileiloes.com.br/lote/detalhe/338170", " BLOCO CATERPILLAR 3406")</f>
      </c>
      <c r="C291" s="4" t="inlineStr">
        <is>
          <t>Aguardando</t>
        </is>
      </c>
      <c r="D291" s="4" t="inlineStr">
        <is>
          <t>0</t>
        </is>
      </c>
      <c r="E291" s="5" t="inlineStr">
        <is>
          <t>8.000,00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=HYPERLINK("https://rossileiloes.com.br/lote/detalhe/338172", "514")</f>
      </c>
      <c r="B292" s="4" t="s">
        <f>=HYPERLINK("https://rossileiloes.com.br/lote/detalhe/338172", " CABEÇOTE COM INJEÇÃO DIRETA CATERPILLAR 3306")</f>
      </c>
      <c r="C292" s="4" t="inlineStr">
        <is>
          <t>Aguardando</t>
        </is>
      </c>
      <c r="D292" s="4" t="inlineStr">
        <is>
          <t>0</t>
        </is>
      </c>
      <c r="E292" s="5" t="inlineStr">
        <is>
          <t>8.000,00</t>
        </is>
      </c>
      <c r="F2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2026-07-15T20:17:37.00Z</dcterms:created>
  <dc:creator>Tellks Tecnologia</dc:creator>
  <cp:revision>0</cp:revision>
</cp:coreProperties>
</file>