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IMPLEMENTOS E PEÇAS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14/07/2026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=HYPERLINK("https://rossileiloes.com.br/lote/detalhe/339353", "001")</f>
      </c>
      <c r="B11" s="4" t="s">
        <f>=HYPERLINK("https://rossileiloes.com.br/lote/detalhe/339353", "[ VÍDEOS ] TRATOR CBT MOD.. 1.000 - MOTOR PERKINS - FUNCIONANDO")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=HYPERLINK("https://rossileiloes.com.br/lote/detalhe/339315", "002")</f>
      </c>
      <c r="B12" s="4" t="s">
        <f>=HYPERLINK("https://rossileiloes.com.br/lote/detalhe/339315", " TANQUE FERRO CAP. 20.000L")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3.000,00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=HYPERLINK("https://rossileiloes.com.br/lote/detalhe/339354", "005")</f>
      </c>
      <c r="B13" s="4" t="s">
        <f>=HYPERLINK("https://rossileiloes.com.br/lote/detalhe/339354", "[ VÍDEO ] ROÇADEIRA DUPLA MARCA TATU - 2,60 DE CORTE / GIRO LIVRE/FACAS NOVAS - FUNCIONANDO")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9.500,00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=HYPERLINK("https://rossileiloes.com.br/lote/detalhe/339305", "008")</f>
      </c>
      <c r="B14" s="4" t="s">
        <f>=HYPERLINK("https://rossileiloes.com.br/lote/detalhe/339305", " MÁQUINA BATEDEIRA FEIJÃO/AMENDOIN")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2.250,00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=HYPERLINK("https://rossileiloes.com.br/lote/detalhe/339313", "009")</f>
      </c>
      <c r="B15" s="4" t="s">
        <f>=HYPERLINK("https://rossileiloes.com.br/lote/detalhe/339313", " MÁQUINA COLHEDORA MILHO/SOJA/ARROZ ET4")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=HYPERLINK("https://rossileiloes.com.br/lote/detalhe/339307", "010")</f>
      </c>
      <c r="B16" s="4" t="s">
        <f>=HYPERLINK("https://rossileiloes.com.br/lote/detalhe/339307", " PODADEIRA CITRUS MARCA IFLÓ (LATERAL)")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2.500,00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=HYPERLINK("https://rossileiloes.com.br/lote/detalhe/339314", "011")</f>
      </c>
      <c r="B17" s="4" t="s">
        <f>=HYPERLINK("https://rossileiloes.com.br/lote/detalhe/339314", " TANQUE FERRO CAP. 6.000L")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=HYPERLINK("https://rossileiloes.com.br/lote/detalhe/339340", "012")</f>
      </c>
      <c r="B18" s="4" t="s">
        <f>=HYPERLINK("https://rossileiloes.com.br/lote/detalhe/339340", " subsolador vermelho 03 hastaes")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=HYPERLINK("https://rossileiloes.com.br/lote/detalhe/339310", "013")</f>
      </c>
      <c r="B19" s="4" t="s">
        <f>=HYPERLINK("https://rossileiloes.com.br/lote/detalhe/339310", " PODADEIRA CITRUS MARCA IFLÓ (TOPO)")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5.500,00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=HYPERLINK("https://rossileiloes.com.br/lote/detalhe/339325", "014")</f>
      </c>
      <c r="B20" s="4" t="s">
        <f>=HYPERLINK("https://rossileiloes.com.br/lote/detalhe/339325", " subsolador azul 03 hastes")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=HYPERLINK("https://rossileiloes.com.br/lote/detalhe/339304", "015")</f>
      </c>
      <c r="B21" s="4" t="s">
        <f>=HYPERLINK("https://rossileiloes.com.br/lote/detalhe/339304", " TANQUE FERRO CAP. 8.000L")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2.500,00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=HYPERLINK("https://rossileiloes.com.br/lote/detalhe/339346", "016")</f>
      </c>
      <c r="B22" s="4" t="s">
        <f>=HYPERLINK("https://rossileiloes.com.br/lote/detalhe/339346", " Cultivador Adubador")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680,00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=HYPERLINK("https://rossileiloes.com.br/lote/detalhe/339308", "017")</f>
      </c>
      <c r="B23" s="4" t="s">
        <f>=HYPERLINK("https://rossileiloes.com.br/lote/detalhe/339308", " CARRETEL IRRIGAÇÃO")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3.500,00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=HYPERLINK("https://rossileiloes.com.br/lote/detalhe/339345", "020")</f>
      </c>
      <c r="B24" s="4" t="s">
        <f>=HYPERLINK("https://rossileiloes.com.br/lote/detalhe/339345", " Tanque de fibra capacidade 1.000 litros")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1.450,00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=HYPERLINK("https://rossileiloes.com.br/lote/detalhe/339320", "021")</f>
      </c>
      <c r="B25" s="4" t="s">
        <f>=HYPERLINK("https://rossileiloes.com.br/lote/detalhe/339320", " PLANTADEIRA JUMIL 8 LINHAS (PLANTIO DIRETO)")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3.500,00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=HYPERLINK("https://rossileiloes.com.br/lote/detalhe/339306", "022")</f>
      </c>
      <c r="B26" s="4" t="s">
        <f>=HYPERLINK("https://rossileiloes.com.br/lote/detalhe/339306", " ENLEIRADOR DE CAFÉ")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=HYPERLINK("https://rossileiloes.com.br/lote/detalhe/339309", "023")</f>
      </c>
      <c r="B27" s="4" t="s">
        <f>=HYPERLINK("https://rossileiloes.com.br/lote/detalhe/339309", " TANQUE FIDO 3.000L")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=HYPERLINK("https://rossileiloes.com.br/lote/detalhe/339312", "027")</f>
      </c>
      <c r="B28" s="4" t="s">
        <f>=HYPERLINK("https://rossileiloes.com.br/lote/detalhe/339312", " PLANTADEIRA SEMENTE 5 LINHAS")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1.500,00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=HYPERLINK("https://rossileiloes.com.br/lote/detalhe/339311", "030")</f>
      </c>
      <c r="B29" s="4" t="s">
        <f>=HYPERLINK("https://rossileiloes.com.br/lote/detalhe/339311", " PLANTADEIRA TATU 7 LINHAS")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3.500,00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=HYPERLINK("https://rossileiloes.com.br/lote/detalhe/339324", "033")</f>
      </c>
      <c r="B30" s="4" t="s">
        <f>=HYPERLINK("https://rossileiloes.com.br/lote/detalhe/339324", " SULCADOR DUPLO MARCA DMB - FUNCIONANDO")</f>
      </c>
      <c r="C30" s="4" t="inlineStr">
        <is>
          <t>Aguardando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=HYPERLINK("https://rossileiloes.com.br/lote/detalhe/339350", "034")</f>
      </c>
      <c r="B31" s="4" t="s">
        <f>=HYPERLINK("https://rossileiloes.com.br/lote/detalhe/339350", " Plantadeira MF 3 linhas")</f>
      </c>
      <c r="C31" s="4" t="inlineStr">
        <is>
          <t>Aguardando</t>
        </is>
      </c>
      <c r="D31" s="4" t="inlineStr">
        <is>
          <t>0</t>
        </is>
      </c>
      <c r="E31" s="5" t="inlineStr">
        <is>
          <t>750,00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=HYPERLINK("https://rossileiloes.com.br/lote/detalhe/339321", "035")</f>
      </c>
      <c r="B32" s="4" t="s">
        <f>=HYPERLINK("https://rossileiloes.com.br/lote/detalhe/339321", " DEBULHADOR MILHO/FEIJÃO JUMIL")</f>
      </c>
      <c r="C32" s="4" t="inlineStr">
        <is>
          <t>Aguardando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=HYPERLINK("https://rossileiloes.com.br/lote/detalhe/339336", "038")</f>
      </c>
      <c r="B33" s="4" t="s">
        <f>=HYPERLINK("https://rossileiloes.com.br/lote/detalhe/339336", " subsolador 05 hastes (está com 4 hastes)")</f>
      </c>
      <c r="C33" s="4" t="inlineStr">
        <is>
          <t>Aguardando</t>
        </is>
      </c>
      <c r="D33" s="4" t="inlineStr">
        <is>
          <t>0</t>
        </is>
      </c>
      <c r="E33" s="5" t="inlineStr">
        <is>
          <t>1.100,00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=HYPERLINK("https://rossileiloes.com.br/lote/detalhe/339317", "039")</f>
      </c>
      <c r="B34" s="4" t="s">
        <f>=HYPERLINK("https://rossileiloes.com.br/lote/detalhe/339317", " TANQUE FIBRA CAP. 1.500L")</f>
      </c>
      <c r="C34" s="4" t="inlineStr">
        <is>
          <t>Aguardando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=HYPERLINK("https://rossileiloes.com.br/lote/detalhe/339335", "040")</f>
      </c>
      <c r="B35" s="4" t="s">
        <f>=HYPERLINK("https://rossileiloes.com.br/lote/detalhe/339335", " carreta tanque capacidade 4.000 litros")</f>
      </c>
      <c r="C35" s="4" t="inlineStr">
        <is>
          <t>Aguardando</t>
        </is>
      </c>
      <c r="D35" s="4" t="inlineStr">
        <is>
          <t>0</t>
        </is>
      </c>
      <c r="E35" s="5" t="inlineStr">
        <is>
          <t>2.500,00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=HYPERLINK("https://rossileiloes.com.br/lote/detalhe/339338", "044")</f>
      </c>
      <c r="B36" s="4" t="s">
        <f>=HYPERLINK("https://rossileiloes.com.br/lote/detalhe/339338", " cultivador pantográfico marca Tatu com 05 hastes")</f>
      </c>
      <c r="C36" s="4" t="inlineStr">
        <is>
          <t>Aguardando</t>
        </is>
      </c>
      <c r="D36" s="4" t="inlineStr">
        <is>
          <t>0</t>
        </is>
      </c>
      <c r="E36" s="5" t="inlineStr">
        <is>
          <t>750,00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=HYPERLINK("https://rossileiloes.com.br/lote/detalhe/339318", "049")</f>
      </c>
      <c r="B37" s="4" t="s">
        <f>=HYPERLINK("https://rossileiloes.com.br/lote/detalhe/339318", " PLANTADEIRA DE INVERNO")</f>
      </c>
      <c r="C37" s="4" t="inlineStr">
        <is>
          <t>Aguardando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=HYPERLINK("https://rossileiloes.com.br/lote/detalhe/339343", "051")</f>
      </c>
      <c r="B38" s="4" t="s">
        <f>=HYPERLINK("https://rossileiloes.com.br/lote/detalhe/339343", " plantadeira de Mandioca 02 linhas maeca Trevisan")</f>
      </c>
      <c r="C38" s="4" t="inlineStr">
        <is>
          <t>Aguardando</t>
        </is>
      </c>
      <c r="D38" s="4" t="inlineStr">
        <is>
          <t>0</t>
        </is>
      </c>
      <c r="E38" s="5" t="inlineStr">
        <is>
          <t>7.500,00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=HYPERLINK("https://rossileiloes.com.br/lote/detalhe/339351", "052")</f>
      </c>
      <c r="B39" s="4" t="s">
        <f>=HYPERLINK("https://rossileiloes.com.br/lote/detalhe/339351", " Carreta agrícola")</f>
      </c>
      <c r="C39" s="4" t="inlineStr">
        <is>
          <t>Aguardando</t>
        </is>
      </c>
      <c r="D39" s="4" t="inlineStr">
        <is>
          <t>0</t>
        </is>
      </c>
      <c r="E39" s="5" t="inlineStr">
        <is>
          <t>1.350,00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=HYPERLINK("https://rossileiloes.com.br/lote/detalhe/339319", "056")</f>
      </c>
      <c r="B40" s="4" t="s">
        <f>=HYPERLINK("https://rossileiloes.com.br/lote/detalhe/339319", " TANQUE CAP. 5.000L DE FERRO")</f>
      </c>
      <c r="C40" s="4" t="inlineStr">
        <is>
          <t>Aguardando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=HYPERLINK("https://rossileiloes.com.br/lote/detalhe/339329", "057")</f>
      </c>
      <c r="B41" s="4" t="s">
        <f>=HYPERLINK("https://rossileiloes.com.br/lote/detalhe/339329", " cobridor de cana com tanque jacto de 600 litros")</f>
      </c>
      <c r="C41" s="4" t="inlineStr">
        <is>
          <t>Aguardando</t>
        </is>
      </c>
      <c r="D41" s="4" t="inlineStr">
        <is>
          <t>0</t>
        </is>
      </c>
      <c r="E41" s="5" t="inlineStr">
        <is>
          <t>3.500,00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=HYPERLINK("https://rossileiloes.com.br/lote/detalhe/339328", "060")</f>
      </c>
      <c r="B42" s="4" t="s">
        <f>=HYPERLINK("https://rossileiloes.com.br/lote/detalhe/339328", " calcareadeira de coxo capacidade 1.000 Kg")</f>
      </c>
      <c r="C42" s="4" t="inlineStr">
        <is>
          <t>Aguardando</t>
        </is>
      </c>
      <c r="D42" s="4" t="inlineStr">
        <is>
          <t>0</t>
        </is>
      </c>
      <c r="E42" s="5" t="inlineStr">
        <is>
          <t>1.800,00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=HYPERLINK("https://rossileiloes.com.br/lote/detalhe/339334", "061")</f>
      </c>
      <c r="B43" s="4" t="s">
        <f>=HYPERLINK("https://rossileiloes.com.br/lote/detalhe/339334", " 02 tanque com cap de 400 litros semi novos marca Alma")</f>
      </c>
      <c r="C43" s="4" t="inlineStr">
        <is>
          <t>Aguardando</t>
        </is>
      </c>
      <c r="D43" s="4" t="inlineStr">
        <is>
          <t>0</t>
        </is>
      </c>
      <c r="E43" s="5" t="inlineStr">
        <is>
          <t>1.250,00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=HYPERLINK("https://rossileiloes.com.br/lote/detalhe/339316", "062")</f>
      </c>
      <c r="B44" s="4" t="s">
        <f>=HYPERLINK("https://rossileiloes.com.br/lote/detalhe/339316", " GARFO/RASTELO ENLEIRADOR")</f>
      </c>
      <c r="C44" s="4" t="inlineStr">
        <is>
          <t>Aguardando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=HYPERLINK("https://rossileiloes.com.br/lote/detalhe/339326", "063")</f>
      </c>
      <c r="B45" s="4" t="s">
        <f>=HYPERLINK("https://rossileiloes.com.br/lote/detalhe/339326", " chassi de tanque ou carreta com rodas dupladas com molejo reforçado para 03 toneladas")</f>
      </c>
      <c r="C45" s="4" t="inlineStr">
        <is>
          <t>Aguardando</t>
        </is>
      </c>
      <c r="D45" s="4" t="inlineStr">
        <is>
          <t>0</t>
        </is>
      </c>
      <c r="E45" s="5" t="inlineStr">
        <is>
          <t>1.250,00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=HYPERLINK("https://rossileiloes.com.br/lote/detalhe/339327", "064")</f>
      </c>
      <c r="B46" s="4" t="s">
        <f>=HYPERLINK("https://rossileiloes.com.br/lote/detalhe/339327", " debulhador de milho/feijão marca Laredo para reforma/manutenção")</f>
      </c>
      <c r="C46" s="4" t="inlineStr">
        <is>
          <t>Aguardando</t>
        </is>
      </c>
      <c r="D46" s="4" t="inlineStr">
        <is>
          <t>0</t>
        </is>
      </c>
      <c r="E46" s="5" t="inlineStr">
        <is>
          <t>750,00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=HYPERLINK("https://rossileiloes.com.br/lote/detalhe/339322", "068")</f>
      </c>
      <c r="B47" s="4" t="s">
        <f>=HYPERLINK("https://rossileiloes.com.br/lote/detalhe/339322", " VAGONETAS PARA TRANSPORTE DE CAFÉ")</f>
      </c>
      <c r="C47" s="4" t="inlineStr">
        <is>
          <t>Aguardando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=HYPERLINK("https://rossileiloes.com.br/lote/detalhe/339330", "069")</f>
      </c>
      <c r="B48" s="4" t="s">
        <f>=HYPERLINK("https://rossileiloes.com.br/lote/detalhe/339330", " carreta de 04 rodas medidas 4,0 X 2,0 reforçada para 06 toneladas")</f>
      </c>
      <c r="C48" s="4" t="inlineStr">
        <is>
          <t>Aguardando</t>
        </is>
      </c>
      <c r="D48" s="4" t="inlineStr">
        <is>
          <t>0</t>
        </is>
      </c>
      <c r="E48" s="5" t="inlineStr">
        <is>
          <t>3.800,00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=HYPERLINK("https://rossileiloes.com.br/lote/detalhe/339323", "070")</f>
      </c>
      <c r="B49" s="4" t="s">
        <f>=HYPERLINK("https://rossileiloes.com.br/lote/detalhe/339323", "ARADO IKEDA 4 HASTES")</f>
      </c>
      <c r="C49" s="4" t="inlineStr">
        <is>
          <t>Aguardando</t>
        </is>
      </c>
      <c r="D49" s="4" t="inlineStr">
        <is>
          <t>0</t>
        </is>
      </c>
      <c r="E49" s="5" t="inlineStr">
        <is>
          <t>2.500,00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=HYPERLINK("https://rossileiloes.com.br/lote/detalhe/339332", "072")</f>
      </c>
      <c r="B50" s="4" t="s">
        <f>=HYPERLINK("https://rossileiloes.com.br/lote/detalhe/339332", " plataforma de hidraulico para transporte de madeira e outros")</f>
      </c>
      <c r="C50" s="4" t="inlineStr">
        <is>
          <t>Aguardando</t>
        </is>
      </c>
      <c r="D50" s="4" t="inlineStr">
        <is>
          <t>0</t>
        </is>
      </c>
      <c r="E50" s="5" t="inlineStr">
        <is>
          <t>650,00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=HYPERLINK("https://rossileiloes.com.br/lote/detalhe/339331", "073")</f>
      </c>
      <c r="B51" s="4" t="s">
        <f>=HYPERLINK("https://rossileiloes.com.br/lote/detalhe/339331", " barra de herbicida de 2 metros para citrus e outros")</f>
      </c>
      <c r="C51" s="4" t="inlineStr">
        <is>
          <t>Aguardando</t>
        </is>
      </c>
      <c r="D51" s="4" t="inlineStr">
        <is>
          <t>0</t>
        </is>
      </c>
      <c r="E51" s="5" t="inlineStr">
        <is>
          <t>950,00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=HYPERLINK("https://rossileiloes.com.br/lote/detalhe/339344", "075")</f>
      </c>
      <c r="B52" s="4" t="s">
        <f>=HYPERLINK("https://rossileiloes.com.br/lote/detalhe/339344", " Laminha trazeira de hidraulico")</f>
      </c>
      <c r="C52" s="4" t="inlineStr">
        <is>
          <t>Aguardando</t>
        </is>
      </c>
      <c r="D52" s="4" t="inlineStr">
        <is>
          <t>0</t>
        </is>
      </c>
      <c r="E52" s="5" t="inlineStr">
        <is>
          <t>750,00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=HYPERLINK("https://rossileiloes.com.br/lote/detalhe/339347", "076")</f>
      </c>
      <c r="B53" s="4" t="s">
        <f>=HYPERLINK("https://rossileiloes.com.br/lote/detalhe/339347", " Misturador de ração Nogueira capacidade 1.000 kg")</f>
      </c>
      <c r="C53" s="4" t="inlineStr">
        <is>
          <t>Aguardando</t>
        </is>
      </c>
      <c r="D53" s="4" t="inlineStr">
        <is>
          <t>0</t>
        </is>
      </c>
      <c r="E53" s="5" t="inlineStr">
        <is>
          <t>750,00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=HYPERLINK("https://rossileiloes.com.br/lote/detalhe/339342", "077")</f>
      </c>
      <c r="B54" s="4" t="s">
        <f>=HYPERLINK("https://rossileiloes.com.br/lote/detalhe/339342", " Unidade hidraulica")</f>
      </c>
      <c r="C54" s="4" t="inlineStr">
        <is>
          <t>Aguardando</t>
        </is>
      </c>
      <c r="D54" s="4" t="inlineStr">
        <is>
          <t>0</t>
        </is>
      </c>
      <c r="E54" s="5" t="inlineStr">
        <is>
          <t>750,00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=HYPERLINK("https://rossileiloes.com.br/lote/detalhe/339349", "078")</f>
      </c>
      <c r="B55" s="4" t="s">
        <f>=HYPERLINK("https://rossileiloes.com.br/lote/detalhe/339349", " Calcareadeira de coco de arrasto")</f>
      </c>
      <c r="C55" s="4" t="inlineStr">
        <is>
          <t>Aguardando</t>
        </is>
      </c>
      <c r="D55" s="4" t="inlineStr">
        <is>
          <t>0</t>
        </is>
      </c>
      <c r="E55" s="5" t="inlineStr">
        <is>
          <t>1.100,00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=HYPERLINK("https://rossileiloes.com.br/lote/detalhe/339341", "080")</f>
      </c>
      <c r="B56" s="4" t="s">
        <f>=HYPERLINK("https://rossileiloes.com.br/lote/detalhe/339341", " compressor movido a trator")</f>
      </c>
      <c r="C56" s="4" t="inlineStr">
        <is>
          <t>Aguardando</t>
        </is>
      </c>
      <c r="D56" s="4" t="inlineStr">
        <is>
          <t>0</t>
        </is>
      </c>
      <c r="E56" s="5" t="inlineStr">
        <is>
          <t>750,00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=HYPERLINK("https://rossileiloes.com.br/lote/detalhe/339339", "082")</f>
      </c>
      <c r="B57" s="4" t="s">
        <f>=HYPERLINK("https://rossileiloes.com.br/lote/detalhe/339339", " ensiladeira JUMIL modelo blue Line")</f>
      </c>
      <c r="C57" s="4" t="inlineStr">
        <is>
          <t>Aguardando</t>
        </is>
      </c>
      <c r="D57" s="4" t="inlineStr">
        <is>
          <t>0</t>
        </is>
      </c>
      <c r="E57" s="5" t="inlineStr">
        <is>
          <t>950,00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=HYPERLINK("https://rossileiloes.com.br/lote/detalhe/339333", "083")</f>
      </c>
      <c r="B58" s="4" t="s">
        <f>=HYPERLINK("https://rossileiloes.com.br/lote/detalhe/339333", " lote de parafusos diveros (diversos tamanhos, porcas , arruelas etç) aprox. 200 kgs")</f>
      </c>
      <c r="C58" s="4" t="inlineStr">
        <is>
          <t>Aguardando</t>
        </is>
      </c>
      <c r="D58" s="4" t="inlineStr">
        <is>
          <t>0</t>
        </is>
      </c>
      <c r="E58" s="5" t="inlineStr">
        <is>
          <t>380,00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=HYPERLINK("https://rossileiloes.com.br/lote/detalhe/339352", "084")</f>
      </c>
      <c r="B59" s="4" t="s">
        <f>=HYPERLINK("https://rossileiloes.com.br/lote/detalhe/339352", " Atomizador jacto 200 litros")</f>
      </c>
      <c r="C59" s="4" t="inlineStr">
        <is>
          <t>Aguardando</t>
        </is>
      </c>
      <c r="D59" s="4" t="inlineStr">
        <is>
          <t>0</t>
        </is>
      </c>
      <c r="E59" s="5" t="inlineStr">
        <is>
          <t>750,00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=HYPERLINK("https://rossileiloes.com.br/lote/detalhe/339337", "086")</f>
      </c>
      <c r="B60" s="4" t="s">
        <f>=HYPERLINK("https://rossileiloes.com.br/lote/detalhe/339337", " roçadeira de arrasto")</f>
      </c>
      <c r="C60" s="4" t="inlineStr">
        <is>
          <t>Aguardando</t>
        </is>
      </c>
      <c r="D60" s="4" t="inlineStr">
        <is>
          <t>0</t>
        </is>
      </c>
      <c r="E60" s="5" t="inlineStr">
        <is>
          <t>2.250,00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=HYPERLINK("https://rossileiloes.com.br/lote/detalhe/339348", "088")</f>
      </c>
      <c r="B61" s="4" t="s">
        <f>=HYPERLINK("https://rossileiloes.com.br/lote/detalhe/339348", " Ensiladeira Jumil")</f>
      </c>
      <c r="C61" s="4" t="inlineStr">
        <is>
          <t>Aguardando</t>
        </is>
      </c>
      <c r="D61" s="4" t="inlineStr">
        <is>
          <t>0</t>
        </is>
      </c>
      <c r="E61" s="5" t="inlineStr">
        <is>
          <t>1.100,00</t>
        </is>
      </c>
      <c r="F6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2026-07-01T18:01:06.00Z</dcterms:created>
  <dc:creator>Tellks Tecnologia</dc:creator>
  <cp:revision>0</cp:revision>
</cp:coreProperties>
</file>