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35  CAMINHÕES COM EQUIPAMENTOS E USINA DE SOLO A FRIO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=HYPERLINK("https://rossileiloes.com.br/lote/detalhe/23133", "001")</f>
      </c>
      <c r="B11" s="4" t="s">
        <f>=HYPERLINK("https://rossileiloes.com.br/lote/detalhe/23133", " Caminhão VOLKSWAGEN 17.250E WORKER ANO: 2008 PLACA: EBQ8862 EQUIP.: FACCHINI - CAÇAMBA BASCULANTE 6M3 PREF. 2080151")</f>
      </c>
      <c r="C11" s="4" t="inlineStr">
        <is>
          <t>Vendido</t>
        </is>
      </c>
      <c r="D11" s="4" t="inlineStr">
        <is>
          <t>25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=HYPERLINK("https://rossileiloes.com.br/lote/detalhe/23139", "002")</f>
      </c>
      <c r="B12" s="4" t="s">
        <f>=HYPERLINK("https://rossileiloes.com.br/lote/detalhe/23139", " Caminhão VOLKSWAGEN 13.180 EURO3  WORKER ANO: 2010 PLACA: NYP6383 EQUIP.: METALCAR - CABINE DE ALUMÍNIO 20 LUGARES PREF. 210176")</f>
      </c>
      <c r="C12" s="4" t="inlineStr">
        <is>
          <t>Vendido</t>
        </is>
      </c>
      <c r="D12" s="4" t="inlineStr">
        <is>
          <t>35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=HYPERLINK("https://rossileiloes.com.br/lote/detalhe/23164", "004")</f>
      </c>
      <c r="B13" s="4" t="s">
        <f>=HYPERLINK("https://rossileiloes.com.br/lote/detalhe/23164", " Caminhão VOLKSWAGEN 13.180 EURO3  WORKER ANO: 2010 PLACA: NYP1719 EQUIP.: METALCAR - CABINE DE ALUMÍNIO 20 LUGARES PREF. 210181")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=HYPERLINK("https://rossileiloes.com.br/lote/detalhe/23167", "005")</f>
      </c>
      <c r="B14" s="4" t="s">
        <f>=HYPERLINK("https://rossileiloes.com.br/lote/detalhe/23167", " Caminhão VOLKSWAGEN 17.250E ANO: 2011 PLACA: NYP 2975 EQUIP.: FACCHINI - POLIGUINDASTE 8,5 T PREF. 211000")</f>
      </c>
      <c r="C14" s="4" t="inlineStr">
        <is>
          <t>Vendido</t>
        </is>
      </c>
      <c r="D14" s="4" t="inlineStr">
        <is>
          <t>26</t>
        </is>
      </c>
      <c r="E14" s="5" t="inlineStr">
        <is>
          <t>49.000,00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=HYPERLINK("https://rossileiloes.com.br/lote/detalhe/23162", "006")</f>
      </c>
      <c r="B15" s="4" t="s">
        <f>=HYPERLINK("https://rossileiloes.com.br/lote/detalhe/23162", " Caminhão VOLKSWAGEN 17.250E ANO: 2011 PLACA: NYP 0518 EQUIP.: FACCHINI - POLIGUINDASTE 8,5 T PREF. 211001")</f>
      </c>
      <c r="C15" s="4" t="inlineStr">
        <is>
          <t>Vendido</t>
        </is>
      </c>
      <c r="D15" s="4" t="inlineStr">
        <is>
          <t>33</t>
        </is>
      </c>
      <c r="E15" s="5" t="inlineStr">
        <is>
          <t>51.100,00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=HYPERLINK("https://rossileiloes.com.br/lote/detalhe/23159", "007")</f>
      </c>
      <c r="B16" s="4" t="s">
        <f>=HYPERLINK("https://rossileiloes.com.br/lote/detalhe/23159", " Caminhão VOLKSWAGEN 24.250 E - WORKER ANO: 2011 PLACA: NYS 7143 EQUIP.: FACCHINI - ROLL-ON/OFF 25 T PREF. 211002")</f>
      </c>
      <c r="C16" s="4" t="inlineStr">
        <is>
          <t>Vendido</t>
        </is>
      </c>
      <c r="D16" s="4" t="inlineStr">
        <is>
          <t>55</t>
        </is>
      </c>
      <c r="E16" s="5" t="inlineStr">
        <is>
          <t>73.500,00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=HYPERLINK("https://rossileiloes.com.br/lote/detalhe/23136", "008")</f>
      </c>
      <c r="B17" s="4" t="s">
        <f>=HYPERLINK("https://rossileiloes.com.br/lote/detalhe/23136", " Caminhão VOLKSWAGEN 24.250 E - WORKER ANO: 2011 PLACA: NYP 3208 EQUIP.: FACCHINI - ROLL-ON/OFF 25 T PREF. 211003")</f>
      </c>
      <c r="C17" s="4" t="inlineStr">
        <is>
          <t>Vendido</t>
        </is>
      </c>
      <c r="D17" s="4" t="inlineStr">
        <is>
          <t>50</t>
        </is>
      </c>
      <c r="E17" s="5" t="inlineStr">
        <is>
          <t>67.000,00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=HYPERLINK("https://rossileiloes.com.br/lote/detalhe/23137", "009")</f>
      </c>
      <c r="B18" s="4" t="s">
        <f>=HYPERLINK("https://rossileiloes.com.br/lote/detalhe/23137", " Caminhão VOLKSWAGEN 17.250E ANO: 2011 PLACA: NYU9029 EQUIP.: FACCHINI - POLIGUINDASTE 8,5 T PREF. 211019")</f>
      </c>
      <c r="C18" s="4" t="inlineStr">
        <is>
          <t>Vendido</t>
        </is>
      </c>
      <c r="D18" s="4" t="inlineStr">
        <is>
          <t>46</t>
        </is>
      </c>
      <c r="E18" s="5" t="inlineStr">
        <is>
          <t>57.600,00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=HYPERLINK("https://rossileiloes.com.br/lote/detalhe/23155", "010")</f>
      </c>
      <c r="B19" s="4" t="s">
        <f>=HYPERLINK("https://rossileiloes.com.br/lote/detalhe/23155", " Caminhão VOLKSWAGEN 17.250E ANO: 2011 PLACA: NYU8379 EQUIP.: FACCHINI - POLIGUINDASTE 8,5 T PREF. 211020")</f>
      </c>
      <c r="C19" s="4" t="inlineStr">
        <is>
          <t>Vendido</t>
        </is>
      </c>
      <c r="D19" s="4" t="inlineStr">
        <is>
          <t>33</t>
        </is>
      </c>
      <c r="E19" s="5" t="inlineStr">
        <is>
          <t>51.100,00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=HYPERLINK("https://rossileiloes.com.br/lote/detalhe/23165", "011")</f>
      </c>
      <c r="B20" s="4" t="s">
        <f>=HYPERLINK("https://rossileiloes.com.br/lote/detalhe/23165", " Caminhão VOLKSWAGEN 9.150E AUTOMÁTICO ANO: 2011 PLACA: NZD2506 EQUIP.: PLANALTO - AGILIX 6 m³ PREF. 211031")</f>
      </c>
      <c r="C20" s="4" t="inlineStr">
        <is>
          <t>Vendido</t>
        </is>
      </c>
      <c r="D20" s="4" t="inlineStr">
        <is>
          <t>45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=HYPERLINK("https://rossileiloes.com.br/lote/detalhe/23152", "012")</f>
      </c>
      <c r="B21" s="4" t="s">
        <f>=HYPERLINK("https://rossileiloes.com.br/lote/detalhe/23152", " Caminhão VOLKSWAGEN 9.150E AUTOMÁTICO ANO: 2011 PLACA: NZD3320 EQUIP.: PLANALTO - AGILIX 6 m³ PREF. 211032")</f>
      </c>
      <c r="C21" s="4" t="inlineStr">
        <is>
          <t>Vendido</t>
        </is>
      </c>
      <c r="D21" s="4" t="inlineStr">
        <is>
          <t>47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=HYPERLINK("https://rossileiloes.com.br/lote/detalhe/23132", "013")</f>
      </c>
      <c r="B22" s="4" t="s">
        <f>=HYPERLINK("https://rossileiloes.com.br/lote/detalhe/23132", " Caminhão VOLKSWAGEN 17.250 E - AUTOMÁTICO ANO: 2011 PLACA: ISQ3500 EQUIP.: USIMECA - BRUTUS 19 m³ COM DI PREF. 211054")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=HYPERLINK("https://rossileiloes.com.br/lote/detalhe/23148", "014")</f>
      </c>
      <c r="B23" s="4" t="s">
        <f>=HYPERLINK("https://rossileiloes.com.br/lote/detalhe/23148", " Caminhão VOLKSWAGEN 17.250 E - AUTOMÁTICO ANO: 2011 PLACA: ISQ3661 EQUIP.: USIMECA - BRUTUS 19 m³ COM DI PREF. 211055")</f>
      </c>
      <c r="C23" s="4" t="inlineStr">
        <is>
          <t>Vendido</t>
        </is>
      </c>
      <c r="D23" s="4" t="inlineStr">
        <is>
          <t>6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=HYPERLINK("https://rossileiloes.com.br/lote/detalhe/23160", "015")</f>
      </c>
      <c r="B24" s="4" t="s">
        <f>=HYPERLINK("https://rossileiloes.com.br/lote/detalhe/23160", " Caminhão VOLKSWAGEN 17.250 E - AUTOMÁTICO ANO: 2011 PLACA: ISQ3585 EQUIP.: USIMECA - BRUTUS 19 m³ COM DI PREF. 211056")</f>
      </c>
      <c r="C24" s="4" t="inlineStr">
        <is>
          <t>Vendido</t>
        </is>
      </c>
      <c r="D24" s="4" t="inlineStr">
        <is>
          <t>6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=HYPERLINK("https://rossileiloes.com.br/lote/detalhe/23157", "016")</f>
      </c>
      <c r="B25" s="4" t="s">
        <f>=HYPERLINK("https://rossileiloes.com.br/lote/detalhe/23157", " Caminhão VOLKSWAGEN 17.250 E - AUTOMÁTICO ANO: 2011 PLACA: ISQ3542 EQUIP.: USIMECA - BRUTUS 19 m³ COM DI PREF. 211057")</f>
      </c>
      <c r="C25" s="4" t="inlineStr">
        <is>
          <t>Vendido</t>
        </is>
      </c>
      <c r="D25" s="4" t="inlineStr">
        <is>
          <t>8</t>
        </is>
      </c>
      <c r="E25" s="5" t="inlineStr">
        <is>
          <t>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=HYPERLINK("https://rossileiloes.com.br/lote/detalhe/23163", "017")</f>
      </c>
      <c r="B26" s="4" t="s">
        <f>=HYPERLINK("https://rossileiloes.com.br/lote/detalhe/23163", " Caminhão VOLKSWAGEN 17.250 E - AUTOMÁTICO ANO: 2011 PLACA: ISQ3634 EQUIP.: USIMECA - BRUTUS 19 m³ COM DI PREF. 211058")</f>
      </c>
      <c r="C26" s="4" t="inlineStr">
        <is>
          <t>Vendido</t>
        </is>
      </c>
      <c r="D26" s="4" t="inlineStr">
        <is>
          <t>12</t>
        </is>
      </c>
      <c r="E26" s="5" t="inlineStr">
        <is>
          <t>40.500,00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=HYPERLINK("https://rossileiloes.com.br/lote/detalhe/23141", "018")</f>
      </c>
      <c r="B27" s="4" t="s">
        <f>=HYPERLINK("https://rossileiloes.com.br/lote/detalhe/23141", " Caminhão VOLKSWAGEN 17.250 E - AUTOMÁTICO ANO: 2011 PLACA: ISU4855 EQUIP.: USIMECA - BRUTUS 19 m³ COM DI PREF. 211059")</f>
      </c>
      <c r="C27" s="4" t="inlineStr">
        <is>
          <t>Vendido</t>
        </is>
      </c>
      <c r="D27" s="4" t="inlineStr">
        <is>
          <t>14</t>
        </is>
      </c>
      <c r="E27" s="5" t="inlineStr">
        <is>
          <t>41.500,00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=HYPERLINK("https://rossileiloes.com.br/lote/detalhe/23144", "019")</f>
      </c>
      <c r="B28" s="4" t="s">
        <f>=HYPERLINK("https://rossileiloes.com.br/lote/detalhe/23144", " Caminhão VOLKSWAGEN 13.180 EURO3  WORKER ANO: 2011 PLACA: ISP2510 EQUIP.: PLANALTO - AGILIX 8 m³  C/ DIMP PREF. 211064")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51.000,00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=HYPERLINK("https://rossileiloes.com.br/lote/detalhe/23147", "020")</f>
      </c>
      <c r="B29" s="4" t="s">
        <f>=HYPERLINK("https://rossileiloes.com.br/lote/detalhe/23147", " Caminhão VOLKSWAGEN 13.180 EURO3  WORKER ANO: 2011 PLACA: ISP4147 EQUIP.: PLANALTO - AGILIX 8 m³  C/ DIMP PREF. 211065")</f>
      </c>
      <c r="C29" s="4" t="inlineStr">
        <is>
          <t>Vendido</t>
        </is>
      </c>
      <c r="D29" s="4" t="inlineStr">
        <is>
          <t>57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=HYPERLINK("https://rossileiloes.com.br/lote/detalhe/23166", "021")</f>
      </c>
      <c r="B30" s="4" t="s">
        <f>=HYPERLINK("https://rossileiloes.com.br/lote/detalhe/23166", " Caminhão VOLKSWAGEN 17.250 E - AUTOMÁTICO ANO: 2011 PLACA: ISQ3649 EQUIP.: USIMECA - BRUTUS 19 m³ COM DI PREF. 211077")</f>
      </c>
      <c r="C30" s="4" t="inlineStr">
        <is>
          <t>Vendido</t>
        </is>
      </c>
      <c r="D30" s="4" t="inlineStr">
        <is>
          <t>11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=HYPERLINK("https://rossileiloes.com.br/lote/detalhe/23134", "022")</f>
      </c>
      <c r="B31" s="4" t="s">
        <f>=HYPERLINK("https://rossileiloes.com.br/lote/detalhe/23134", " Caminhão VOLKSWAGEN 17.250E ANO: 2011 PLACA: NZV7139 EQUIP.: FACCHINI - POLIGUINDASTE 9T PREF. 211191")</f>
      </c>
      <c r="C31" s="4" t="inlineStr">
        <is>
          <t>Vendido</t>
        </is>
      </c>
      <c r="D31" s="4" t="inlineStr">
        <is>
          <t>55</t>
        </is>
      </c>
      <c r="E31" s="5" t="inlineStr">
        <is>
          <t>62.100,00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=HYPERLINK("https://rossileiloes.com.br/lote/detalhe/23135", "023")</f>
      </c>
      <c r="B32" s="4" t="s">
        <f>=HYPERLINK("https://rossileiloes.com.br/lote/detalhe/23135", " Caminhão VOLKSWAGEN 24.220 E - WORKER ANO: 2011 PLACA: NZV2595 EQUIP.: FACCHINI - ROLL-ON/OFF 25 T PREF. 211192")</f>
      </c>
      <c r="C32" s="4" t="inlineStr">
        <is>
          <t>Vendido</t>
        </is>
      </c>
      <c r="D32" s="4" t="inlineStr">
        <is>
          <t>68</t>
        </is>
      </c>
      <c r="E32" s="5" t="inlineStr">
        <is>
          <t>70.500,00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=HYPERLINK("https://rossileiloes.com.br/lote/detalhe/23149", "024")</f>
      </c>
      <c r="B33" s="4" t="s">
        <f>=HYPERLINK("https://rossileiloes.com.br/lote/detalhe/23149", " Caminhão VOLKSWAGEN 13.180 EURO3  WORKER ANO: 2011 PLACA: NZV8356 EQUIP.: ROSSETTI - CABINE DE ALUMÍNIO 20 LUGARES PREF. 211193")</f>
      </c>
      <c r="C33" s="4" t="inlineStr">
        <is>
          <t>Vendido</t>
        </is>
      </c>
      <c r="D33" s="4" t="inlineStr">
        <is>
          <t>57</t>
        </is>
      </c>
      <c r="E33" s="5" t="inlineStr">
        <is>
          <t>59.000,00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=HYPERLINK("https://rossileiloes.com.br/lote/detalhe/23161", "025")</f>
      </c>
      <c r="B34" s="4" t="s">
        <f>=HYPERLINK("https://rossileiloes.com.br/lote/detalhe/23161", " Caminhão VOLKSWAGEN 17.250 E - AUTOMÁTICO ANO: 2011 PLACA: EUK9134 EQUIP.: USIMECA - BRUTUS 19 m³ COM DI PREF. 211206")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=HYPERLINK("https://rossileiloes.com.br/lote/detalhe/23138", "026")</f>
      </c>
      <c r="B35" s="4" t="s">
        <f>=HYPERLINK("https://rossileiloes.com.br/lote/detalhe/23138", " Caminhão VOLKSWAGEN 17.250 E - AUTOMÁTICO ANO: 2011 PLACA: FAR8545 EQUIP.: USIMECA - BRUTUS 19 m³ COM DI PREF. 211209")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=HYPERLINK("https://rossileiloes.com.br/lote/detalhe/23153", "027")</f>
      </c>
      <c r="B36" s="4" t="s">
        <f>=HYPERLINK("https://rossileiloes.com.br/lote/detalhe/23153", " Caminhão VOLKSWAGEN 17.280 E - AUTOMÁTICO ANO: 2013 PLACA: IUC8136 EQUIP.: USIMECA -  DELTA  15 m³ PREF. 213000")</f>
      </c>
      <c r="C36" s="4" t="inlineStr">
        <is>
          <t>Vendido</t>
        </is>
      </c>
      <c r="D36" s="4" t="inlineStr">
        <is>
          <t>74</t>
        </is>
      </c>
      <c r="E36" s="5" t="inlineStr">
        <is>
          <t>76.000,00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=HYPERLINK("https://rossileiloes.com.br/lote/detalhe/23151", "028")</f>
      </c>
      <c r="B37" s="4" t="s">
        <f>=HYPERLINK("https://rossileiloes.com.br/lote/detalhe/23151", " Caminhão VOLKSWAGEN 17.280CRM ANO: 2013 PLACA: IUC8320 EQUIP.: USIMECA -  DELTA  15 m³ PREF. 213002")</f>
      </c>
      <c r="C37" s="4" t="inlineStr">
        <is>
          <t>Vendido</t>
        </is>
      </c>
      <c r="D37" s="4" t="inlineStr">
        <is>
          <t>82</t>
        </is>
      </c>
      <c r="E37" s="5" t="inlineStr">
        <is>
          <t>78.000,00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=HYPERLINK("https://rossileiloes.com.br/lote/detalhe/23142", "029")</f>
      </c>
      <c r="B38" s="4" t="s">
        <f>=HYPERLINK("https://rossileiloes.com.br/lote/detalhe/23142", " Caminhão VOLKSWAGEN 10.160CRM ANO: 2013 PLACA: OUM9393 EQUIP.: PLANALTO - AGILIX 6 m³ SEM DIMP PREF. 213112")</f>
      </c>
      <c r="C38" s="4" t="inlineStr">
        <is>
          <t>Vendido</t>
        </is>
      </c>
      <c r="D38" s="4" t="inlineStr">
        <is>
          <t>57</t>
        </is>
      </c>
      <c r="E38" s="5" t="inlineStr">
        <is>
          <t>54.000,00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=HYPERLINK("https://rossileiloes.com.br/lote/detalhe/23156", "030")</f>
      </c>
      <c r="B39" s="4" t="s">
        <f>=HYPERLINK("https://rossileiloes.com.br/lote/detalhe/23156", " Caminhão VOLKSWAGEN 10.160CRM ANO: 2013 PLACA: OUM2498 EQUIP.: PLANALTO - AGILIX 6 m³ SEM DIMP PREF. 213113")</f>
      </c>
      <c r="C39" s="4" t="inlineStr">
        <is>
          <t>Vendido</t>
        </is>
      </c>
      <c r="D39" s="4" t="inlineStr">
        <is>
          <t>56</t>
        </is>
      </c>
      <c r="E39" s="5" t="inlineStr">
        <is>
          <t>53.500,00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=HYPERLINK("https://rossileiloes.com.br/lote/detalhe/23150", "032")</f>
      </c>
      <c r="B40" s="4" t="s">
        <f>=HYPERLINK("https://rossileiloes.com.br/lote/detalhe/23150", " Caminhão VOLKSWAGEN 17.280CRM ANO: 2013 PLACA: OUQ9018 EQUIP.: USIMECA - BRUTUS 19 m³ COM DI PREF. 213115")</f>
      </c>
      <c r="C40" s="4" t="inlineStr">
        <is>
          <t>Vendido</t>
        </is>
      </c>
      <c r="D40" s="4" t="inlineStr">
        <is>
          <t>69</t>
        </is>
      </c>
      <c r="E40" s="5" t="inlineStr">
        <is>
          <t>76.500,00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=HYPERLINK("https://rossileiloes.com.br/lote/detalhe/23145", "033")</f>
      </c>
      <c r="B41" s="4" t="s">
        <f>=HYPERLINK("https://rossileiloes.com.br/lote/detalhe/23145", " Caminhão VOLKSWAGEN 17.280CRM ANO: 2013 PLACA: OUM3188 EQUIP.: USIMECA - DELTA 15 m³ COM DI PREF. 213117")</f>
      </c>
      <c r="C41" s="4" t="inlineStr">
        <is>
          <t>Vendido</t>
        </is>
      </c>
      <c r="D41" s="4" t="inlineStr">
        <is>
          <t>58</t>
        </is>
      </c>
      <c r="E41" s="5" t="inlineStr">
        <is>
          <t>76.000,00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=HYPERLINK("https://rossileiloes.com.br/lote/detalhe/23146", "034")</f>
      </c>
      <c r="B42" s="4" t="s">
        <f>=HYPERLINK("https://rossileiloes.com.br/lote/detalhe/23146", " Caminhão VOLKSWAGEN 17.280CRM ANO: 2013 PLACA: OUM6798 EQUIP.: USIMECA - DELTA 15 m³ COM DI PREF. 213118")</f>
      </c>
      <c r="C42" s="4" t="inlineStr">
        <is>
          <t>Vendido</t>
        </is>
      </c>
      <c r="D42" s="4" t="inlineStr">
        <is>
          <t>51</t>
        </is>
      </c>
      <c r="E42" s="5" t="inlineStr">
        <is>
          <t>80.500,00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=HYPERLINK("https://rossileiloes.com.br/lote/detalhe/23143", "035")</f>
      </c>
      <c r="B43" s="4" t="s">
        <f>=HYPERLINK("https://rossileiloes.com.br/lote/detalhe/23143", " Caminhão VOLKSWAGEN 24.280 CRM ANO: 2013 PLACA: OZF6815 EQUIP.: FACCHINI - POLIGUINDASTE 9T PREF. 213174")</f>
      </c>
      <c r="C43" s="4" t="inlineStr">
        <is>
          <t>Vendido</t>
        </is>
      </c>
      <c r="D43" s="4" t="inlineStr">
        <is>
          <t>80</t>
        </is>
      </c>
      <c r="E43" s="5" t="inlineStr">
        <is>
          <t>80.500,00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=HYPERLINK("https://rossileiloes.com.br/lote/detalhe/23154", "036")</f>
      </c>
      <c r="B44" s="4" t="s">
        <f>=HYPERLINK("https://rossileiloes.com.br/lote/detalhe/23154", " USINA DE SOLOS PRÉ-MISTURADOS A FRIO: UCR30E 2 MIST 380 V / 60HZ WANMIX . MODELO: USC-2 FAIXA - MARCA: CIBER - ANO: 2010,  SERIE N°:CR300002,  CAPAC.: 200 A 300 T /h,  INCLUSO: 03 SILOS METÁLICOS VERTICAIS - BASE CONICA C75")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=HYPERLINK("https://rossileiloes.com.br/lote/detalhe/23175", "037")</f>
      </c>
      <c r="B45" s="4" t="s">
        <f>=HYPERLINK("https://rossileiloes.com.br/lote/detalhe/23175", " TRANSFORMADOR")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=HYPERLINK("https://rossileiloes.com.br/lote/detalhe/23173", "038")</f>
      </c>
      <c r="B46" s="4" t="s">
        <f>=HYPERLINK("https://rossileiloes.com.br/lote/detalhe/23173", "  Cicleya  (67 Unidades)")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=HYPERLINK("https://rossileiloes.com.br/lote/detalhe/23170", "039")</f>
      </c>
      <c r="B47" s="4" t="s">
        <f>=HYPERLINK("https://rossileiloes.com.br/lote/detalhe/23170", " Barco Salvador")</f>
      </c>
      <c r="C47" s="4" t="inlineStr">
        <is>
          <t>Vendido</t>
        </is>
      </c>
      <c r="D47" s="4" t="inlineStr">
        <is>
          <t>17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=HYPERLINK("https://rossileiloes.com.br/lote/detalhe/23177", "040")</f>
      </c>
      <c r="B48" s="4" t="s">
        <f>=HYPERLINK("https://rossileiloes.com.br/lote/detalhe/23177", " REATOR DE PURIFICAÇÃO II AÇO INOX 316 ,  CAPACIDADE 15 m³,  DIMENÇÕES 2,30m Ø   X 3,70m  ( d Xh ), APLICAÇÃO ETE INDUSTRIA CERVEJEIRA  ETC, CARCTERISTICAS INOX 316, ANO 2011")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=HYPERLINK("https://rossileiloes.com.br/lote/detalhe/23178", "041")</f>
      </c>
      <c r="B49" s="4" t="s">
        <f>=HYPERLINK("https://rossileiloes.com.br/lote/detalhe/23178", " REATOR DE PURIFICAÇÃO II AÇO INOX 316 ,  CAPACIDADE 15 m³,  DIMENÇÕES 2,30m Ø   X 3,70m  ( d Xh ), APLICAÇÃO ETE INDUSTRIA CERVEJEIRA  ETC, CARCTERISTICAS INOX 316, ANO 2011")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=HYPERLINK("https://rossileiloes.com.br/lote/detalhe/23174", "042")</f>
      </c>
      <c r="B50" s="4" t="s">
        <f>=HYPERLINK("https://rossileiloes.com.br/lote/detalhe/23174", " SISTEMA DE EXAUSTAO COMPLETO, MARCA SILVERSTONE,  APLICAÇÃO CAPTAÇÃO DE MATERIAL PARTICULADO,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=HYPERLINK("https://rossileiloes.com.br/lote/detalhe/23179", "043")</f>
      </c>
      <c r="B51" s="4" t="s">
        <f>=HYPERLINK("https://rossileiloes.com.br/lote/detalhe/23179", " TESOURA HIDRAULICA MOD FC30 R 3, MARCA ZATO, MODELO FC 30 RII, DIMENÇÕES 2,74 m, ACESSÓRIOS SELA, APLICAÇÃO CORTE DE SUCATA, CARACTERISTICAS PRESSÃO DE CORTE 320 BAR, ANO 2012")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105.000,00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=HYPERLINK("https://rossileiloes.com.br/lote/detalhe/23171", "044")</f>
      </c>
      <c r="B52" s="4" t="s">
        <f>=HYPERLINK("https://rossileiloes.com.br/lote/detalhe/23171", " ESMAGADOR DE 2 ROLOS MOD E700-2X5,5KW, MARCA SILVERSTONE, POTENCIA 2 X 5,5 KW,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=HYPERLINK("https://rossileiloes.com.br/lote/detalhe/23176", "045")</f>
      </c>
      <c r="B53" s="4" t="s">
        <f>=HYPERLINK("https://rossileiloes.com.br/lote/detalhe/23176", " DECANTER CENTRIFUGO P/LODO MODELO D2L-E , MARCA ANDRITZ  , APLICAÇÃO SEPARAÇÃO DE MATERIAIS SÓLIDOS, CARACTERISCA INOX ANO 2011")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=HYPERLINK("https://rossileiloes.com.br/lote/detalhe/23172", "046")</f>
      </c>
      <c r="B54" s="4" t="s">
        <f>=HYPERLINK("https://rossileiloes.com.br/lote/detalhe/23172", " Aerador Aquapá (AERADOR PISC 2HP 220/380V), MARCA BERAQUÁ, MODELO B-209, DIMENSÕES  m (C x L x H): 1,63 x 2,36 x 0,95,  Encontra-se sem motor, ANO 2015")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=HYPERLINK("https://rossileiloes.com.br/lote/detalhe/23259", "047")</f>
      </c>
      <c r="B55" s="4" t="s">
        <f>=HYPERLINK("https://rossileiloes.com.br/lote/detalhe/23259", "Lote com: 36  Contêiner de plástico 2500l")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=HYPERLINK("https://rossileiloes.com.br/lote/detalhe/23593", "048")</f>
      </c>
      <c r="B56" s="4" t="s">
        <f>=HYPERLINK("https://rossileiloes.com.br/lote/detalhe/23593", "Caminhão VOLKSWAGEN 17.250E Ano: 2007 Pl.:DTA3710 Prefixo: 207009 S/Equipamento")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=HYPERLINK("https://rossileiloes.com.br/lote/detalhe/23594", "049")</f>
      </c>
      <c r="B57" s="4" t="s">
        <f>=HYPERLINK("https://rossileiloes.com.br/lote/detalhe/23594", "CAMINHÃO VOLKSWAGEN 17.220 PLACA: DTC8161, ANO: 2008, PREF: 208079  SEM EQUIPAMENTO ")</f>
      </c>
      <c r="C57" s="4" t="inlineStr">
        <is>
          <t>Vendido</t>
        </is>
      </c>
      <c r="D57" s="4" t="inlineStr">
        <is>
          <t>24</t>
        </is>
      </c>
      <c r="E57" s="5" t="inlineStr">
        <is>
          <t>27.000,00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=HYPERLINK("https://rossileiloes.com.br/lote/detalhe/23595", "050")</f>
      </c>
      <c r="B58" s="4" t="s">
        <f>=HYPERLINK("https://rossileiloes.com.br/lote/detalhe/23595", "Caminhão VOLKSWAGEN 17.250E Ano: 2011 PL.:NYP3168 Prefixo: 210174")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=HYPERLINK("https://rossileiloes.com.br/lote/detalhe/23596", "051")</f>
      </c>
      <c r="B59" s="4" t="s">
        <f>=HYPERLINK("https://rossileiloes.com.br/lote/detalhe/23596", "BAU COMPACTADOR INCOMPLETO - NO ESTADO. ")</f>
      </c>
      <c r="C59" s="4" t="inlineStr">
        <is>
          <t>Vendido</t>
        </is>
      </c>
      <c r="D59" s="4" t="inlineStr">
        <is>
          <t>13</t>
        </is>
      </c>
      <c r="E59" s="5" t="inlineStr">
        <is>
          <t>4.000,00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2026-04-24T17:46:56.00Z</dcterms:created>
  <dc:creator>Tellks Tecnologia</dc:creator>
  <cp:revision>0</cp:revision>
</cp:coreProperties>
</file>