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ÔNIBUS, TRATORES, MÁQUINAS PESADAS, SUCATAS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=HYPERLINK("https://rossileiloes.com.br/lote/detalhe/32256", "001")</f>
      </c>
      <c r="B11" s="4" t="s">
        <f>=HYPERLINK("https://rossileiloes.com.br/lote/detalhe/32256", " KOMBI STANDARD 1.6 PL.: BPY4498 Ano: 1999 RENAVAM: 724673024 Chassi: 9BWZZZ237XPO13663 PREF.: 5")</f>
      </c>
      <c r="C11" s="4" t="inlineStr">
        <is>
          <t>Vendido</t>
        </is>
      </c>
      <c r="D11" s="4" t="inlineStr">
        <is>
          <t>11</t>
        </is>
      </c>
      <c r="E11" s="5" t="inlineStr">
        <is>
          <t>3.600,00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=HYPERLINK("https://rossileiloes.com.br/lote/detalhe/32273", "002")</f>
      </c>
      <c r="B12" s="4" t="s">
        <f>=HYPERLINK("https://rossileiloes.com.br/lote/detalhe/32273", " KOMBI STANDARD 1.6 PL.: BPY4481 Ano: 1998 RENAVAM: 695466747 Chassi: 9BWZZZ237WPOO5906 PREF.: 23")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=HYPERLINK("https://rossileiloes.com.br/lote/detalhe/32268", "003")</f>
      </c>
      <c r="B13" s="4" t="s">
        <f>=HYPERLINK("https://rossileiloes.com.br/lote/detalhe/32268", " PEUGEOT/206  1.4  PRESENCE  5P  FLEX PL.: BPY4532 Ano: 2007/2008 RENAVAM: 160092 Chassi: 9362AKFW98B041435 PREF.: 68")</f>
      </c>
      <c r="C13" s="4" t="inlineStr">
        <is>
          <t>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=HYPERLINK("https://rossileiloes.com.br/lote/detalhe/32275", "004")</f>
      </c>
      <c r="B14" s="4" t="s">
        <f>=HYPERLINK("https://rossileiloes.com.br/lote/detalhe/32275", " MICROÔNIBUS MARC/VOLARE w8 - OBS: motor Parcial.  PL.: JWY4166 Ano: 2004 RENAVAM: 829455736 Chassi: 93PB12B3P4CO12990 PREF.: 71")</f>
      </c>
      <c r="C14" s="4" t="inlineStr">
        <is>
          <t>Vendido</t>
        </is>
      </c>
      <c r="D14" s="4" t="inlineStr">
        <is>
          <t>3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=HYPERLINK("https://rossileiloes.com.br/lote/detalhe/32278", "005")</f>
      </c>
      <c r="B15" s="4" t="s">
        <f>=HYPERLINK("https://rossileiloes.com.br/lote/detalhe/32278", " ÔNIBUS M.BENZ /MARCOPOLO TORINO GVU PL.: LNY2094 Ano: 2002 RENAVAM: 780190165 Chassi: 9BM3840732B298100 PREF.: 73")</f>
      </c>
      <c r="C15" s="4" t="inlineStr">
        <is>
          <t>Vendido</t>
        </is>
      </c>
      <c r="D15" s="4" t="inlineStr">
        <is>
          <t>72</t>
        </is>
      </c>
      <c r="E15" s="5" t="inlineStr">
        <is>
          <t>10.400,00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=HYPERLINK("https://rossileiloes.com.br/lote/detalhe/32274", "006")</f>
      </c>
      <c r="B16" s="4" t="s">
        <f>=HYPERLINK("https://rossileiloes.com.br/lote/detalhe/32274", " ÔNIBUS CAIO ALPHA PL.: BTR4824 Ano: 1998/1999 RENAVAM: 711556490 Chassi: 9BM384073WB174641 PREF.: 75")</f>
      </c>
      <c r="C16" s="4" t="inlineStr">
        <is>
          <t>Vendido</t>
        </is>
      </c>
      <c r="D16" s="4" t="inlineStr">
        <is>
          <t>45</t>
        </is>
      </c>
      <c r="E16" s="5" t="inlineStr">
        <is>
          <t>6.800,00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=HYPERLINK("https://rossileiloes.com.br/lote/detalhe/32276", "007")</f>
      </c>
      <c r="B17" s="4" t="s">
        <f>=HYPERLINK("https://rossileiloes.com.br/lote/detalhe/32276", " CAMINHÃO BASCULANTE F-12000 160 FORD (ACIDENTADO) PL.: CVT0261 Ano: 1999/2000 RENAVAM: 734659407 Chassi: 9BFXK82F0YD021742 PREF.: 104")</f>
      </c>
      <c r="C17" s="4" t="inlineStr">
        <is>
          <t>Vendido</t>
        </is>
      </c>
      <c r="D17" s="4" t="inlineStr">
        <is>
          <t>11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=HYPERLINK("https://rossileiloes.com.br/lote/detalhe/32277", "008")</f>
      </c>
      <c r="B18" s="4" t="s">
        <f>=HYPERLINK("https://rossileiloes.com.br/lote/detalhe/32277", " CAMINHÃO C.H.T. PL.: BPY4449 Ano: 1986 RENAVAM: 397730128 Chassi: V022121 PREF.: 158")</f>
      </c>
      <c r="C18" s="4" t="inlineStr">
        <is>
          <t>Vendido</t>
        </is>
      </c>
      <c r="D18" s="4" t="inlineStr">
        <is>
          <t>23</t>
        </is>
      </c>
      <c r="E18" s="5" t="inlineStr">
        <is>
          <t>9.000,00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=HYPERLINK("https://rossileiloes.com.br/lote/detalhe/32261", "009")</f>
      </c>
      <c r="B19" s="4" t="s">
        <f>=HYPERLINK("https://rossileiloes.com.br/lote/detalhe/32261", "(SUCATA-SEM DOCUMENTOS) AMBULÂNCIA- RENAULT-MASTER FURGÃO 2.3 (ACIDENTADO) PL.: FCY3494 Ano: 2014/2015 PREF.: 164 - chassi: 93YMAF4MCFJ507687")</f>
      </c>
      <c r="C19" s="4" t="inlineStr">
        <is>
          <t>Vendido</t>
        </is>
      </c>
      <c r="D19" s="4" t="inlineStr">
        <is>
          <t>28</t>
        </is>
      </c>
      <c r="E19" s="5" t="inlineStr">
        <is>
          <t>8.400,00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=HYPERLINK("https://rossileiloes.com.br/lote/detalhe/32281", "010")</f>
      </c>
      <c r="B20" s="4" t="s">
        <f>=HYPERLINK("https://rossileiloes.com.br/lote/detalhe/32281", " FORD FUSION - parabrisa rachado.  PL.: BPY4515 Ano: 2011/2012 RENAVAM: 355473518 Chassi: 3FAHP0JA7CR139607 PREF.: 187")</f>
      </c>
      <c r="C20" s="4" t="inlineStr">
        <is>
          <t>Vendido</t>
        </is>
      </c>
      <c r="D20" s="4" t="inlineStr">
        <is>
          <t>2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=HYPERLINK("https://rossileiloes.com.br/lote/detalhe/32279", "011")</f>
      </c>
      <c r="B21" s="4" t="s">
        <f>=HYPERLINK("https://rossileiloes.com.br/lote/detalhe/32279", " ( SUCATA- SEM DOCUMENTOS)CAMINHÃO TANQUE PIPA MB-0M 352 PL.: BWO7042 Ano: 1975 RENAVAM: 264588347 Chassi: 34505011252470 REM PREF.: 204")</f>
      </c>
      <c r="C21" s="4" t="inlineStr">
        <is>
          <t>Vendido</t>
        </is>
      </c>
      <c r="D21" s="4" t="inlineStr">
        <is>
          <t>111</t>
        </is>
      </c>
      <c r="E21" s="5" t="inlineStr">
        <is>
          <t>12.200,00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=HYPERLINK("https://rossileiloes.com.br/lote/detalhe/32272", "012")</f>
      </c>
      <c r="B22" s="4" t="s">
        <f>=HYPERLINK("https://rossileiloes.com.br/lote/detalhe/32272", " ÔNIBUS MB 608D PL.: CQK7493 Ano: 1978/1979 RENAVAM: 367058766 Chassi: 8089021140792.1 PREF.: 214")</f>
      </c>
      <c r="C22" s="4" t="inlineStr">
        <is>
          <t>Vendido</t>
        </is>
      </c>
      <c r="D22" s="4" t="inlineStr">
        <is>
          <t>20</t>
        </is>
      </c>
      <c r="E22" s="5" t="inlineStr">
        <is>
          <t>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=HYPERLINK("https://rossileiloes.com.br/lote/detalhe/32263", "013")</f>
      </c>
      <c r="B23" s="4" t="s">
        <f>=HYPERLINK("https://rossileiloes.com.br/lote/detalhe/32263", " MICROÔNIBUS A6 M0. OBS:  sem motor.  PL.: CWQ0747 Ano: 2004/2005 RENAVAM: 835536823 Chassi: 93PB24C2M5C013878 PREF.: 220")</f>
      </c>
      <c r="C23" s="4" t="inlineStr">
        <is>
          <t>Vendido</t>
        </is>
      </c>
      <c r="D23" s="4" t="inlineStr">
        <is>
          <t>4</t>
        </is>
      </c>
      <c r="E23" s="5" t="inlineStr">
        <is>
          <t>3.600,00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=HYPERLINK("https://rossileiloes.com.br/lote/detalhe/32257", "014")</f>
      </c>
      <c r="B24" s="4" t="s">
        <f>=HYPERLINK("https://rossileiloes.com.br/lote/detalhe/32257", " ONIBUS MB. COR BRANCA PL.: BUD3289 Ano: 1997/1998 RENAVAM: 689611960 Chassi: 9BM384088VB140716 PREF.: 253")</f>
      </c>
      <c r="C24" s="4" t="inlineStr">
        <is>
          <t>Vendido</t>
        </is>
      </c>
      <c r="D24" s="4" t="inlineStr">
        <is>
          <t>30</t>
        </is>
      </c>
      <c r="E24" s="5" t="inlineStr">
        <is>
          <t>10.400,00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=HYPERLINK("https://rossileiloes.com.br/lote/detalhe/32266", "015")</f>
      </c>
      <c r="B25" s="4" t="s">
        <f>=HYPERLINK("https://rossileiloes.com.br/lote/detalhe/32266", " MOTONIVELADORA 120B PL.: EQP0001 Ano: 1998 PREF.: 304")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=HYPERLINK("https://rossileiloes.com.br/lote/detalhe/32265", "016")</f>
      </c>
      <c r="B26" s="4" t="s">
        <f>=HYPERLINK("https://rossileiloes.com.br/lote/detalhe/32265", " TRATOR MF-50X PL.: EQP0022 Ano: 1979 PREF.: 411")</f>
      </c>
      <c r="C26" s="4" t="inlineStr">
        <is>
          <t>Vendido</t>
        </is>
      </c>
      <c r="D26" s="4" t="inlineStr">
        <is>
          <t>14</t>
        </is>
      </c>
      <c r="E26" s="5" t="inlineStr">
        <is>
          <t>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=HYPERLINK("https://rossileiloes.com.br/lote/detalhe/32267", "017")</f>
      </c>
      <c r="B27" s="4" t="s">
        <f>=HYPERLINK("https://rossileiloes.com.br/lote/detalhe/32267", " LOTE RETIRADO DO LEILÃO PELA PREFEITURA - TRATOR 235 PL.: EQP0035 PREF.: 448")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0,01</t>
        </is>
      </c>
      <c r="F27" s="4" t="inlineStr">
        <is>
          <t>0.01</t>
        </is>
      </c>
    </row>
    <row collapsed="false" customFormat="false" customHeight="false" hidden="false" ht="12.1" outlineLevel="0" r="28">
      <c r="A28" s="5" t="s">
        <f>=HYPERLINK("https://rossileiloes.com.br/lote/detalhe/32280", "018")</f>
      </c>
      <c r="B28" s="4" t="s">
        <f>=HYPERLINK("https://rossileiloes.com.br/lote/detalhe/32280", " UNO MILLE FIRE 4 PORTAS. OBS: Motor sem funcionamento.  PL.: BPY4591 Ano: 2005/2006 RENAVAM: 869512633 Chassi: 9DB15822764772646 PREF.: 61")</f>
      </c>
      <c r="C28" s="4" t="inlineStr">
        <is>
          <t>Vendido</t>
        </is>
      </c>
      <c r="D28" s="4" t="inlineStr">
        <is>
          <t>5</t>
        </is>
      </c>
      <c r="E28" s="5" t="inlineStr">
        <is>
          <t>3.200,00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=HYPERLINK("https://rossileiloes.com.br/lote/detalhe/32271", "019")</f>
      </c>
      <c r="B29" s="4" t="s">
        <f>=HYPERLINK("https://rossileiloes.com.br/lote/detalhe/32271", " CADEIRAS, CARTEIRAS, MESAS, ARMÁRIOS, CJTO. BRINQUEDO RECREATIVO E OUTROS")</f>
      </c>
      <c r="C29" s="4" t="inlineStr">
        <is>
          <t>Vendido</t>
        </is>
      </c>
      <c r="D29" s="4" t="inlineStr">
        <is>
          <t>3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=HYPERLINK("https://rossileiloes.com.br/lote/detalhe/32258", "020")</f>
      </c>
      <c r="B30" s="4" t="s">
        <f>=HYPERLINK("https://rossileiloes.com.br/lote/detalhe/32258", " SUCATA DE EQUIP. DE INFORMÁTICA DIVERSOS")</f>
      </c>
      <c r="C30" s="4" t="inlineStr">
        <is>
          <t>Vendido</t>
        </is>
      </c>
      <c r="D30" s="4" t="inlineStr">
        <is>
          <t>9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=HYPERLINK("https://rossileiloes.com.br/lote/detalhe/32262", "021")</f>
      </c>
      <c r="B31" s="4" t="s">
        <f>=HYPERLINK("https://rossileiloes.com.br/lote/detalhe/32262", " COMPACTADOR DE LIXO")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=HYPERLINK("https://rossileiloes.com.br/lote/detalhe/32260", "022")</f>
      </c>
      <c r="B32" s="4" t="s">
        <f>=HYPERLINK("https://rossileiloes.com.br/lote/detalhe/32260", " COMPACTADOR DE LIXO")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=HYPERLINK("https://rossileiloes.com.br/lote/detalhe/32269", "023")</f>
      </c>
      <c r="B33" s="4" t="s">
        <f>=HYPERLINK("https://rossileiloes.com.br/lote/detalhe/32269", " REFRIGERADORES, FREEZERS, AR CONDICIONADOS, BEBEDOUROS, FOGÕES E OUTROS")</f>
      </c>
      <c r="C33" s="4" t="inlineStr">
        <is>
          <t>Vendido</t>
        </is>
      </c>
      <c r="D33" s="4" t="inlineStr">
        <is>
          <t>23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=HYPERLINK("https://rossileiloes.com.br/lote/detalhe/32270", "024")</f>
      </c>
      <c r="B34" s="4" t="s">
        <f>=HYPERLINK("https://rossileiloes.com.br/lote/detalhe/32270", " CAMINHÃO GM. OBS.: SEM CHASSI DA BÁSCULA PL.: BUV4522,  PREF.: 114, Chassi 9BG5783NMFC004589, Renavam 00374754349. ")</f>
      </c>
      <c r="C34" s="4" t="inlineStr">
        <is>
          <t>Vendido</t>
        </is>
      </c>
      <c r="D34" s="4" t="inlineStr">
        <is>
          <t>14</t>
        </is>
      </c>
      <c r="E34" s="5" t="inlineStr">
        <is>
          <t>5.100,00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=HYPERLINK("https://rossileiloes.com.br/lote/detalhe/32264", "025")</f>
      </c>
      <c r="B35" s="4" t="s">
        <f>=HYPERLINK("https://rossileiloes.com.br/lote/detalhe/32264", " SUCATA C/ PARTES DIVERSAS DE VEÍCULOS (MOTORES, MOLAS, RODAS, CORRENTES, ETC.)")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=HYPERLINK("https://rossileiloes.com.br/lote/detalhe/32259", "026")</f>
      </c>
      <c r="B36" s="4" t="s">
        <f>=HYPERLINK("https://rossileiloes.com.br/lote/detalhe/32259", " 2 TANQUES EM AÇO CAP. APROX. 25000L")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2026-04-24T16:42:50.00Z</dcterms:created>
  <dc:creator>Tellks Tecnologia</dc:creator>
  <cp:revision>0</cp:revision>
</cp:coreProperties>
</file>