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MÁQ. PESADAS, ÔNIBUS, GERADORES,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=HYPERLINK("https://rossileiloes.com.br/lote/detalhe/4682", "001")</f>
      </c>
      <c r="B11" s="4" t="s">
        <f>=HYPERLINK("https://rossileiloes.com.br/lote/detalhe/4682", " GERADOR GES 380; POT. 437,5 KVA; COM MÓDULO DEEP SEA; ANO: 2007;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=HYPERLINK("https://rossileiloes.com.br/lote/detalhe/4679", "002")</f>
      </c>
      <c r="B12" s="4" t="s">
        <f>=HYPERLINK("https://rossileiloes.com.br/lote/detalhe/4679", " GERADOR GES 380; POT. 440 KVA; COM MÓDULO DEEP SEA; ANO: 2007;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=HYPERLINK("https://rossileiloes.com.br/lote/detalhe/4681", "003")</f>
      </c>
      <c r="B13" s="4" t="s">
        <f>=HYPERLINK("https://rossileiloes.com.br/lote/detalhe/4681", " GERADOR GES 440; POT. 440 KVA; COM MÓDULO DEIF AGC-3; ANO: 2007;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=HYPERLINK("https://rossileiloes.com.br/lote/detalhe/4677", "004")</f>
      </c>
      <c r="B14" s="4" t="s">
        <f>=HYPERLINK("https://rossileiloes.com.br/lote/detalhe/4677", " GERADOR GES 380; POT. 440 KVA; COM MÓDULO DEIF AGC-3; ANO: 2007;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=HYPERLINK("https://rossileiloes.com.br/lote/detalhe/4678", "005")</f>
      </c>
      <c r="B15" s="4" t="s">
        <f>=HYPERLINK("https://rossileiloes.com.br/lote/detalhe/4678", " GERADOR SDMO; POT. 115 KVA; ANO: 2004; ")</f>
      </c>
      <c r="C15" s="4" t="inlineStr">
        <is>
          <t>Vendido</t>
        </is>
      </c>
      <c r="D15" s="4" t="inlineStr">
        <is>
          <t>5</t>
        </is>
      </c>
      <c r="E15" s="5" t="inlineStr">
        <is>
          <t>18.750,00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=HYPERLINK("https://rossileiloes.com.br/lote/detalhe/4680", "006")</f>
      </c>
      <c r="B16" s="4" t="s">
        <f>=HYPERLINK("https://rossileiloes.com.br/lote/detalhe/4680", " GERADOR MAQ-GERAL; POT. 400 KVA; COM MÓDULO DEIF CGC 400; ANO: 2001;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=HYPERLINK("https://rossileiloes.com.br/lote/detalhe/4683", "007")</f>
      </c>
      <c r="B17" s="4" t="s">
        <f>=HYPERLINK("https://rossileiloes.com.br/lote/detalhe/4683", " GERADOR SDMO; POT. 438 KVA; COM MÓDULO DEIF CGC 400; ANO: 2004;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=HYPERLINK("https://rossileiloes.com.br/lote/detalhe/4684", "008")</f>
      </c>
      <c r="B18" s="4" t="s">
        <f>=HYPERLINK("https://rossileiloes.com.br/lote/detalhe/4684", " GERADOR SDMO; POT. 438 KVA; COM MÓDULO DEIF CGC 400; ANO: 2004;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=HYPERLINK("https://rossileiloes.com.br/lote/detalhe/4686", "009")</f>
      </c>
      <c r="B19" s="4" t="s">
        <f>=HYPERLINK("https://rossileiloes.com.br/lote/detalhe/4686", " APROX. 1199 BALIZADORES DIVERSOS SENDO: 373 NOVOS E 826 SEMINOVOS.")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=HYPERLINK("https://rossileiloes.com.br/lote/detalhe/4685", "010")</f>
      </c>
      <c r="B20" s="4" t="s">
        <f>=HYPERLINK("https://rossileiloes.com.br/lote/detalhe/4685", " APROX. 1938 PLUGS E TOMADAS DIVERSAS283 TOMADAS PAD MÓVEL MULT 2P   T 20A NOVOS, 704 TOMADAS PAD MÓVEL MULT 2P   T 20A COMPLETA SEMINOVOS; 114 TOMADAS PAD MÓVEL MULT 2P   T 20A C/ RABICHO 3X2,5 MM² SEMINOVOS.")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=HYPERLINK("https://rossileiloes.com.br/lote/detalhe/4688", "011")</f>
      </c>
      <c r="B21" s="4" t="s">
        <f>=HYPERLINK("https://rossileiloes.com.br/lote/detalhe/4688", " APROX. 188 BLOCOS AUTÔNOMOS SEMINOVOS")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=HYPERLINK("https://rossileiloes.com.br/lote/detalhe/4687", "012")</f>
      </c>
      <c r="B22" s="4" t="s">
        <f>=HYPERLINK("https://rossileiloes.com.br/lote/detalhe/4687", " APROX. 477 REFLETORES 150 W SENDO: 289 NOVOS E 188 SEMINOVOS")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=HYPERLINK("https://rossileiloes.com.br/lote/detalhe/4690", "013")</f>
      </c>
      <c r="B23" s="4" t="s">
        <f>=HYPERLINK("https://rossileiloes.com.br/lote/detalhe/4690", " APROX. 2452 LÂMPADAS, DIFUSORES E SUPORTES SEMINOVOS, 342 DIFUSORES 16" NOVOS, 510 DIFUSORES 16" SEMINOVOS.")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33.500,00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=HYPERLINK("https://rossileiloes.com.br/lote/detalhe/4689", "014")</f>
      </c>
      <c r="B24" s="4" t="s">
        <f>=HYPERLINK("https://rossileiloes.com.br/lote/detalhe/4689", " APROX. 1192 LÂMPADAS, DIFUSORES E ALOJAMENTOSALOJAMENTOS 22" SEMINOVOS, 72 DIFUSORES 22" NOVOS, 262 DIFUSORES 22" SEMINOVOS.")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=HYPERLINK("https://rossileiloes.com.br/lote/detalhe/4691", "015")</f>
      </c>
      <c r="B25" s="4" t="s">
        <f>=HYPERLINK("https://rossileiloes.com.br/lote/detalhe/4691", " APROX. 730 QUADROS DE COMANDO DIVERSOS COMPLETOS 380V, 51 QUADROS 200 X 200 X 120 MM INCOMPLETOS 380V, 59 QUADROS 200 X 200 X 120 MM COMPLETOS 220V, 11 QUADROS 200 X 200 X 120 MM INCOMPLETOS 220V.")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58.500,00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=HYPERLINK("https://rossileiloes.com.br/lote/detalhe/4692", "016")</f>
      </c>
      <c r="B26" s="4" t="s">
        <f>=HYPERLINK("https://rossileiloes.com.br/lote/detalhe/4692", " EXTENSÕES CABOS 3X2,5 MM² DIVERSAS SENDO DE 3,6,11 E 16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=HYPERLINK("https://rossileiloes.com.br/lote/detalhe/5034", "017")</f>
      </c>
      <c r="B27" s="4" t="s">
        <f>=HYPERLINK("https://rossileiloes.com.br/lote/detalhe/5034", "IVECO DAILY 7012 CC1. ANO: 2004")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=HYPERLINK("https://rossileiloes.com.br/lote/detalhe/5111", "018")</f>
      </c>
      <c r="B28" s="4" t="s">
        <f>=HYPERLINK("https://rossileiloes.com.br/lote/detalhe/5111", "LOTE ÚNICO (PORTEIRA FECHADA) - SÃO CAETANO DO SUL")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=HYPERLINK("https://rossileiloes.com.br/lote/detalhe/4907", "019")</f>
      </c>
      <c r="B29" s="4" t="s">
        <f>=HYPERLINK("https://rossileiloes.com.br/lote/detalhe/4907", " BANCADAS E ARMÁRIOS COM PEÇAS E COMPONENTES DIVERSOS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=HYPERLINK("https://rossileiloes.com.br/lote/detalhe/4904", "025")</f>
      </c>
      <c r="B30" s="4" t="s">
        <f>=HYPERLINK("https://rossileiloes.com.br/lote/detalhe/4904", " POLIDORA DE PISO POLITRIZ JT2D - JAHU; 2 PLACAS VIBRATÓRIAS PV2000 À GASOLINA - WEBER; 2 PLACAS VIBRATÓRIAS PV20 À GASOLINA - PETROTEC; MANGOTE VIBRADOR ALTA FREQUENCIA AM-45MM X 3M - WEBER/JOWA; 4 MANGOTE VIBRADOR PNEUMATICO MR110 - ALIMAQ; MARTELO ROMPEDOR TEC B-2003 - TEC-BRAZ; SERRA CIRCULAR 7.")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=HYPERLINK("https://rossileiloes.com.br/lote/detalhe/4903", "026")</f>
      </c>
      <c r="B31" s="4" t="s">
        <f>=HYPERLINK("https://rossileiloes.com.br/lote/detalhe/4903", " 18 MARTELOS ROMPEDORES TE905 - HILTI")</f>
      </c>
      <c r="C31" s="4" t="inlineStr">
        <is>
          <t>Vendido</t>
        </is>
      </c>
      <c r="D31" s="4" t="inlineStr">
        <is>
          <t>2</t>
        </is>
      </c>
      <c r="E31" s="5" t="inlineStr">
        <is>
          <t>2.650,00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=HYPERLINK("https://rossileiloes.com.br/lote/detalhe/4905", "028")</f>
      </c>
      <c r="B32" s="4" t="s">
        <f>=HYPERLINK("https://rossileiloes.com.br/lote/detalhe/4905", " 06 MARTELETES FURADEIRA TE02 - HILTI; 05 MARTELETES FURADEIRA TE76 - HILTI; MARTELETE FURADEIRA TE75 - HILTI; 02 MARTELOS ROMPEDORES TE905 - HILTI; 2 CAIXAS C/ PEÇAS DIVERSAS")</f>
      </c>
      <c r="C32" s="4" t="inlineStr">
        <is>
          <t>Vendido</t>
        </is>
      </c>
      <c r="D32" s="4" t="inlineStr">
        <is>
          <t>4</t>
        </is>
      </c>
      <c r="E32" s="5" t="inlineStr">
        <is>
          <t>2.150,00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=HYPERLINK("https://rossileiloes.com.br/lote/detalhe/4908", "030")</f>
      </c>
      <c r="B33" s="4" t="s">
        <f>=HYPERLINK("https://rossileiloes.com.br/lote/detalhe/4908", " 2 MARTELETES ROTATIVOS ROMPEDORES HR4000C - MAKITA; 3 MARTELETES ROTATIVOS ROMPEDORES HR3000C - MAKITA; MARTELETE ROTATIVO ROMPEDOR HR5001C - MAKITA; 9 CAIXAS C/ PEÇAS DIVERSAS")</f>
      </c>
      <c r="C33" s="4" t="inlineStr">
        <is>
          <t>Vendido</t>
        </is>
      </c>
      <c r="D33" s="4" t="inlineStr">
        <is>
          <t>3</t>
        </is>
      </c>
      <c r="E33" s="5" t="inlineStr">
        <is>
          <t>950,00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=HYPERLINK("https://rossileiloes.com.br/lote/detalhe/4906", "034")</f>
      </c>
      <c r="B34" s="4" t="s">
        <f>=HYPERLINK("https://rossileiloes.com.br/lote/detalhe/4906", " CORTADORA DE PISO FS118BR À GASOLINA - MULTIQUIP")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=HYPERLINK("https://rossileiloes.com.br/lote/detalhe/4914", "035")</f>
      </c>
      <c r="B35" s="4" t="s">
        <f>=HYPERLINK("https://rossileiloes.com.br/lote/detalhe/4914", " 3 MÁQUINAS PARA CONSTRUÇÃO CIVIL")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=HYPERLINK("https://rossileiloes.com.br/lote/detalhe/4910", "036")</f>
      </c>
      <c r="B36" s="4" t="s">
        <f>=HYPERLINK("https://rossileiloes.com.br/lote/detalhe/4910", " LAVADORA DE PISO ALFACLEAN HAKO-HAMSTER 780")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=HYPERLINK("https://rossileiloes.com.br/lote/detalhe/4912", "037")</f>
      </c>
      <c r="B37" s="4" t="s">
        <f>=HYPERLINK("https://rossileiloes.com.br/lote/detalhe/4912", " 28 MARTELOS ROMPEDORES TE905 - HILTI; MARTELETE FURADEIRA TE76 - HILTI")</f>
      </c>
      <c r="C37" s="4" t="inlineStr">
        <is>
          <t>Vendido</t>
        </is>
      </c>
      <c r="D37" s="4" t="inlineStr">
        <is>
          <t>1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=HYPERLINK("https://rossileiloes.com.br/lote/detalhe/4913", "040")</f>
      </c>
      <c r="B38" s="4" t="s">
        <f>=HYPERLINK("https://rossileiloes.com.br/lote/detalhe/4913", " LOTE C/ CAIXAS DE FERRAMENTAS (VAZIAS)")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=HYPERLINK("https://rossileiloes.com.br/lote/detalhe/4911", "041")</f>
      </c>
      <c r="B39" s="4" t="s">
        <f>=HYPERLINK("https://rossileiloes.com.br/lote/detalhe/4911", " ALISADORA DE CONCRETO SIMPLES 36" - 436 - 08HP - ALLEN")</f>
      </c>
      <c r="C39" s="4" t="inlineStr">
        <is>
          <t>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=HYPERLINK("https://rossileiloes.com.br/lote/detalhe/4915", "042")</f>
      </c>
      <c r="B40" s="4" t="s">
        <f>=HYPERLINK("https://rossileiloes.com.br/lote/detalhe/4915", " 2 ALISADORAS DE CONCRETO SIMPLES 36" - 436 - 08HP - ALLEN")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=HYPERLINK("https://rossileiloes.com.br/lote/detalhe/4919", "043")</f>
      </c>
      <c r="B41" s="4" t="s">
        <f>=HYPERLINK("https://rossileiloes.com.br/lote/detalhe/4919", " 2 ALISADORAS DE CONCRETO SIMPLES 36" - CT36 - 08HP - WACKER")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=HYPERLINK("https://rossileiloes.com.br/lote/detalhe/4918", "044")</f>
      </c>
      <c r="B42" s="4" t="s">
        <f>=HYPERLINK("https://rossileiloes.com.br/lote/detalhe/4918", " ALISADORA DE CONCRETO; S/ PATRIMÔNIO")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=HYPERLINK("https://rossileiloes.com.br/lote/detalhe/4920", "047")</f>
      </c>
      <c r="B43" s="4" t="s">
        <f>=HYPERLINK("https://rossileiloes.com.br/lote/detalhe/4920", " ALISADORA DE CONCRETO SIMPLES 36" - 436 - 08HP - ALLEN")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=HYPERLINK("https://rossileiloes.com.br/lote/detalhe/4916", "049")</f>
      </c>
      <c r="B44" s="4" t="s">
        <f>=HYPERLINK("https://rossileiloes.com.br/lote/detalhe/4916", " ALISADORA DE CONCRETO SIMPLES 36" - 436 - 08HP - ALLEN")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=HYPERLINK("https://rossileiloes.com.br/lote/detalhe/4917", "050")</f>
      </c>
      <c r="B45" s="4" t="s">
        <f>=HYPERLINK("https://rossileiloes.com.br/lote/detalhe/4917", " 2 ALISADORAS DE CONCRETO SIMPLES 36" - 436 - 08HP - ALLEN; ALISADORA DE CONCRETO SIMPLES 46" - 446 - 08HP - ALLEN")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=HYPERLINK("https://rossileiloes.com.br/lote/detalhe/4921", "051")</f>
      </c>
      <c r="B46" s="4" t="s">
        <f>=HYPERLINK("https://rossileiloes.com.br/lote/detalhe/4921", " 2 ARGAMASSADEIRAS ARGAMIX MC45L - CSM")</f>
      </c>
      <c r="C46" s="4" t="inlineStr">
        <is>
          <t>Vendido</t>
        </is>
      </c>
      <c r="D46" s="4" t="inlineStr">
        <is>
          <t>5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=HYPERLINK("https://rossileiloes.com.br/lote/detalhe/4922", "052")</f>
      </c>
      <c r="B47" s="4" t="s">
        <f>=HYPERLINK("https://rossileiloes.com.br/lote/detalhe/4922", " COMPRESSOR DE AR C/ MOTOR À DIESEL. OBS.: EQUIPAMENTO REFORMADO, FALTANDO APENAS A MONTAGEM")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=HYPERLINK("https://rossileiloes.com.br/lote/detalhe/4923", "053")</f>
      </c>
      <c r="B48" s="4" t="s">
        <f>=HYPERLINK("https://rossileiloes.com.br/lote/detalhe/4923", "  [RETIRADO PELA EMPRESA] SERRA POLICORTE 590 - RIDGID")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=HYPERLINK("https://rossileiloes.com.br/lote/detalhe/4928", "054")</f>
      </c>
      <c r="B49" s="4" t="s">
        <f>=HYPERLINK("https://rossileiloes.com.br/lote/detalhe/4928", " APROX. 23 COMPACTADORES DE SOLO S/ MOTOR.")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=HYPERLINK("https://rossileiloes.com.br/lote/detalhe/4924", "055")</f>
      </c>
      <c r="B50" s="4" t="s">
        <f>=HYPERLINK("https://rossileiloes.com.br/lote/detalhe/4924", " APROX. 23 COMPACTADORES DE SOLO S/ MOTOR.")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=HYPERLINK("https://rossileiloes.com.br/lote/detalhe/4926", "056")</f>
      </c>
      <c r="B51" s="4" t="s">
        <f>=HYPERLINK("https://rossileiloes.com.br/lote/detalhe/4926", " 4 MARTELOS ROMPEDORES (DEMOLIDOR) - HM1303B - MAKITA; MARTELO ROMPEDOR (DEMOLIDOR) - HM1500B - MAKITA; MARTELO ROMPEDOR (DEMOLIDOR) - HM1302 - MAKITA; ")</f>
      </c>
      <c r="C51" s="4" t="inlineStr">
        <is>
          <t>Vendido</t>
        </is>
      </c>
      <c r="D51" s="4" t="inlineStr">
        <is>
          <t>3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=HYPERLINK("https://rossileiloes.com.br/lote/detalhe/4925", "057")</f>
      </c>
      <c r="B52" s="4" t="s">
        <f>=HYPERLINK("https://rossileiloes.com.br/lote/detalhe/4925", " RÉGUAS VIBRATÓRIAS TRELIÇADAS 12,00M - GASOLINA - ALLEN")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=HYPERLINK("https://rossileiloes.com.br/lote/detalhe/4929", "058")</f>
      </c>
      <c r="B53" s="4" t="s">
        <f>=HYPERLINK("https://rossileiloes.com.br/lote/detalhe/4929", " 12 CORTADORAS DE PISO SEM MOTOR E 1 CORTADORA DE PISO C/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=HYPERLINK("https://rossileiloes.com.br/lote/detalhe/4927", "063")</f>
      </c>
      <c r="B54" s="4" t="s">
        <f>=HYPERLINK("https://rossileiloes.com.br/lote/detalhe/4927", "  MOTOR ACIONADOR MONOFASICO 1,5CV - JOWA E MANGOTE VIBRADOR JOWA")</f>
      </c>
      <c r="C54" s="4" t="inlineStr">
        <is>
          <t>Vendido</t>
        </is>
      </c>
      <c r="D54" s="4" t="inlineStr">
        <is>
          <t>4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=HYPERLINK("https://rossileiloes.com.br/lote/detalhe/4930", "064")</f>
      </c>
      <c r="B55" s="4" t="s">
        <f>=HYPERLINK("https://rossileiloes.com.br/lote/detalhe/4930", " PRENSA HIDRÁULICA TIPO BALANCIM; CAP. 15T")</f>
      </c>
      <c r="C55" s="4" t="inlineStr">
        <is>
          <t>Vendido</t>
        </is>
      </c>
      <c r="D55" s="4" t="inlineStr">
        <is>
          <t>1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=HYPERLINK("https://rossileiloes.com.br/lote/detalhe/4933", "065")</f>
      </c>
      <c r="B56" s="4" t="s">
        <f>=HYPERLINK("https://rossileiloes.com.br/lote/detalhe/4933", " 2 MOTORES ACIONADOR À GASOLINA 5,5HP E 3 MOTOR ACIONADOR À GASOLINA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=HYPERLINK("https://rossileiloes.com.br/lote/detalhe/4932", "066")</f>
      </c>
      <c r="B57" s="4" t="s">
        <f>=HYPERLINK("https://rossileiloes.com.br/lote/detalhe/4932", " 3 MOTORES ACIONADOR À GASOLINA 5,5HP; MOTOR ACIONADOR À GASOLINA 4HP - CLARIDON; 1 MOTOR ACIONADOR À GASOLINA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=HYPERLINK("https://rossileiloes.com.br/lote/detalhe/4931", "067")</f>
      </c>
      <c r="B58" s="4" t="s">
        <f>=HYPERLINK("https://rossileiloes.com.br/lote/detalhe/4931", " 5 MOTORES ACIONADOR À GASOLINA 5,5HP")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=HYPERLINK("https://rossileiloes.com.br/lote/detalhe/4934", "068")</f>
      </c>
      <c r="B59" s="4" t="s">
        <f>=HYPERLINK("https://rossileiloes.com.br/lote/detalhe/4934", " 4 MOTORES ACIONADORES À GASOLINA 5,5HP; MOTOR ACIONADOR S/ ESPECIFICAÇÕES E MOTOR VIBRADOR S/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=HYPERLINK("https://rossileiloes.com.br/lote/detalhe/4935", "070")</f>
      </c>
      <c r="B60" s="4" t="s">
        <f>=HYPERLINK("https://rossileiloes.com.br/lote/detalhe/4935", " 19 MARTELOS ROMPEDORES TE905 - HILTI; PARAFUSADEIRA ST18 - HILTI; MARTELETE FURADEIRA TE02 - HILTI")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=HYPERLINK("https://rossileiloes.com.br/lote/detalhe/4936", "071")</f>
      </c>
      <c r="B61" s="4" t="s">
        <f>=HYPERLINK("https://rossileiloes.com.br/lote/detalhe/4936", " PEÇAS DIVERSAS, MOTORES ELÉTRICOS, MOTORES À DIESEL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=HYPERLINK("https://rossileiloes.com.br/lote/detalhe/4937", "074")</f>
      </c>
      <c r="B62" s="4" t="s">
        <f>=HYPERLINK("https://rossileiloes.com.br/lote/detalhe/4937", " GERADOR BH6500 (B4T-6500) À GASOLINA - BRANCO; GERADOR BD6500 À DIESEL - BRANCO; 3 GERADORES S/ ESPECIFICAÇÕES")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=HYPERLINK("https://rossileiloes.com.br/lote/detalhe/4940", "076")</f>
      </c>
      <c r="B63" s="4" t="s">
        <f>=HYPERLINK("https://rossileiloes.com.br/lote/detalhe/4940", " CORTADORA DE PISO SO 13 À GASOLINA – CSM")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=HYPERLINK("https://rossileiloes.com.br/lote/detalhe/4939", "078")</f>
      </c>
      <c r="B64" s="4" t="s">
        <f>=HYPERLINK("https://rossileiloes.com.br/lote/detalhe/4939", " RÉGUAS VIBRATÓRIAS TRELIÇADA 12,00M - GASOLINA - ALLEN")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=HYPERLINK("https://rossileiloes.com.br/lote/detalhe/4941", "080")</f>
      </c>
      <c r="B65" s="4" t="s">
        <f>=HYPERLINK("https://rossileiloes.com.br/lote/detalhe/4941", " 2 TALHAS MANUAIS BERG STEEL 3T; CAP. ELEVAÇÃO 3M")</f>
      </c>
      <c r="C65" s="4" t="inlineStr">
        <is>
          <t>Vendido</t>
        </is>
      </c>
      <c r="D65" s="4" t="inlineStr">
        <is>
          <t>2</t>
        </is>
      </c>
      <c r="E65" s="5" t="inlineStr">
        <is>
          <t>350,00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=HYPERLINK("https://rossileiloes.com.br/lote/detalhe/4943", "082")</f>
      </c>
      <c r="B66" s="4" t="s">
        <f>=HYPERLINK("https://rossileiloes.com.br/lote/detalhe/4943", " 5 CORTADORAS DE PISO FS118BR À GASOLINA - MULTIQUIP; 6 CORTADORAS DE PISO GS2 À GASOLINA - PETROTEC; 2 CORTADORAS DE PISO - 13HP GASOLINA - MAQHILTI; CORTADORA DE PISO BFS100 À GASOLINA - WACKER")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=HYPERLINK("https://rossileiloes.com.br/lote/detalhe/4944", "083")</f>
      </c>
      <c r="B67" s="4" t="s">
        <f>=HYPERLINK("https://rossileiloes.com.br/lote/detalhe/4944", " PLACA VIBRATÓRIA VIPART 1F 100")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=HYPERLINK("https://rossileiloes.com.br/lote/detalhe/4946", "084")</f>
      </c>
      <c r="B68" s="4" t="s">
        <f>=HYPERLINK("https://rossileiloes.com.br/lote/detalhe/4946", " CORTADORA DE PISO")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=HYPERLINK("https://rossileiloes.com.br/lote/detalhe/4942", "085")</f>
      </c>
      <c r="B69" s="4" t="s">
        <f>=HYPERLINK("https://rossileiloes.com.br/lote/detalhe/4942", " 2 GERADORES À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=HYPERLINK("https://rossileiloes.com.br/lote/detalhe/4947", "086")</f>
      </c>
      <c r="B70" s="4" t="s">
        <f>=HYPERLINK("https://rossileiloes.com.br/lote/detalhe/4947", " MOTOR ACIONADOR À GASOLINA 4HP - CLARIDON; GERADOR BH6500 (B4T-6500) À GASOLINA - BRANCO")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=HYPERLINK("https://rossileiloes.com.br/lote/detalhe/4954", "093")</f>
      </c>
      <c r="B71" s="4" t="s">
        <f>=HYPERLINK("https://rossileiloes.com.br/lote/detalhe/4954", " 6 MARTELOS ROMPEDORES (DEMOLIDOR) - HM1800 - MAKITA")</f>
      </c>
      <c r="C71" s="4" t="inlineStr">
        <is>
          <t>Vendido</t>
        </is>
      </c>
      <c r="D71" s="4" t="inlineStr">
        <is>
          <t>15</t>
        </is>
      </c>
      <c r="E71" s="5" t="inlineStr">
        <is>
          <t>4.600,00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=HYPERLINK("https://rossileiloes.com.br/lote/detalhe/4955", "095")</f>
      </c>
      <c r="B72" s="4" t="s">
        <f>=HYPERLINK("https://rossileiloes.com.br/lote/detalhe/4955", " MARTELO ROMPEDOR (DEMOLIDOR) - HM1500B - MAKITA; 4 MARTELOS ROMPEDORES (DEMOLIDOR) - HM1303B - MAKITA; 2 MARTELOS ROMPEDORES")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=HYPERLINK("https://rossileiloes.com.br/lote/detalhe/4958", "096")</f>
      </c>
      <c r="B73" s="4" t="s">
        <f>=HYPERLINK("https://rossileiloes.com.br/lote/detalhe/4958", " SUCATA DE PARTES DE MÁQUINAS")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=HYPERLINK("https://rossileiloes.com.br/lote/detalhe/4956", "097")</f>
      </c>
      <c r="B74" s="4" t="s">
        <f>=HYPERLINK("https://rossileiloes.com.br/lote/detalhe/4956", "  [RETIRADO PELA EMPRESA] PONTEIROS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=HYPERLINK("https://rossileiloes.com.br/lote/detalhe/4961", "102")</f>
      </c>
      <c r="B75" s="4" t="s">
        <f>=HYPERLINK("https://rossileiloes.com.br/lote/detalhe/4961", " CORTADORA DE TUBOS C/ MOTOR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=HYPERLINK("https://rossileiloes.com.br/lote/detalhe/4959", "104")</f>
      </c>
      <c r="B76" s="4" t="s">
        <f>=HYPERLINK("https://rossileiloes.com.br/lote/detalhe/4959", " CONJUNTO DE ISOLAMENTO P/ PRÉ-MOLDADOS C/ 20 PATESCAS E ACESSÓRIOS")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=HYPERLINK("https://rossileiloes.com.br/lote/detalhe/4960", "105")</f>
      </c>
      <c r="B77" s="4" t="s">
        <f>=HYPERLINK("https://rossileiloes.com.br/lote/detalhe/4960", "  [RETIRADO PELA EMPRESA] PONTEIROS DIVERSOS")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=HYPERLINK("https://rossileiloes.com.br/lote/detalhe/4962", "106")</f>
      </c>
      <c r="B78" s="4" t="s">
        <f>=HYPERLINK("https://rossileiloes.com.br/lote/detalhe/4962", " 3 BANCOS S/ USO P/ CAMINHÃO")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=HYPERLINK("https://rossileiloes.com.br/lote/detalhe/4965", "108")</f>
      </c>
      <c r="B79" s="4" t="s">
        <f>=HYPERLINK("https://rossileiloes.com.br/lote/detalhe/4965", " 12 PLAYOFFS P/ BOBINAMENTO E DESBOBINAMENTO")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=HYPERLINK("https://rossileiloes.com.br/lote/detalhe/4963", "109")</f>
      </c>
      <c r="B80" s="4" t="s">
        <f>=HYPERLINK("https://rossileiloes.com.br/lote/detalhe/4963", " ALISADORA DE CONCRETO DUPLA 36" - PRO0900 - 20HP - ALLEN")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=HYPERLINK("https://rossileiloes.com.br/lote/detalhe/4964", "110")</f>
      </c>
      <c r="B81" s="4" t="s">
        <f>=HYPERLINK("https://rossileiloes.com.br/lote/detalhe/4964", " ALISADORA DE CONCRETO DUPLA 36" - PRO0900 - 20HP - ALLEN")</f>
      </c>
      <c r="C81" s="4" t="inlineStr">
        <is>
          <t>Vendido</t>
        </is>
      </c>
      <c r="D81" s="4" t="inlineStr">
        <is>
          <t>1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=HYPERLINK("https://rossileiloes.com.br/lote/detalhe/4966", "111")</f>
      </c>
      <c r="B82" s="4" t="s">
        <f>=HYPERLINK("https://rossileiloes.com.br/lote/detalhe/4966", " [RETIRADO PELA EMPRESA] ALISADORA DE CONCRETO DUPLA 36" - PRO0900 - 20HP - ALLEN")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=HYPERLINK("https://rossileiloes.com.br/lote/detalhe/4967", "112")</f>
      </c>
      <c r="B83" s="4" t="s">
        <f>=HYPERLINK("https://rossileiloes.com.br/lote/detalhe/4967", " [RETIRADO PELA EMPRESA] ALISADORA DE CONCRETO DUPLA 46" - PRO1200 - 20HP - ALLEN")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=HYPERLINK("https://rossileiloes.com.br/lote/detalhe/4968", "113")</f>
      </c>
      <c r="B84" s="4" t="s">
        <f>=HYPERLINK("https://rossileiloes.com.br/lote/detalhe/4968", " ALISADORA DE CONCRETO DUPLA 36" - PRO0900 - 20HP - ALLEN")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=HYPERLINK("https://rossileiloes.com.br/lote/detalhe/4969", "114")</f>
      </c>
      <c r="B85" s="4" t="s">
        <f>=HYPERLINK("https://rossileiloes.com.br/lote/detalhe/4969", "  [RETIRADO PELA EMPRESA] ALISADORA DE CONCRETO DUPLA 36" - PRO0900 - 20HP - ALLEN")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=HYPERLINK("https://rossileiloes.com.br/lote/detalhe/4971", "115")</f>
      </c>
      <c r="B86" s="4" t="s">
        <f>=HYPERLINK("https://rossileiloes.com.br/lote/detalhe/4971", " PEÇAS DIVERSAS P/ COMPACTADOR DE SOLO, ALISADORA E CORTADORA DE PISO E OUTROS.")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=HYPERLINK("https://rossileiloes.com.br/lote/detalhe/4970", "116")</f>
      </c>
      <c r="B87" s="4" t="s">
        <f>=HYPERLINK("https://rossileiloes.com.br/lote/detalhe/4970", " 04 CAIXAS COM PEÇAS E COMPONENTES DIVERSOS P/ MARTELO ROMPEDOR")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=HYPERLINK("https://rossileiloes.com.br/lote/detalhe/4972", "117")</f>
      </c>
      <c r="B88" s="4" t="s">
        <f>=HYPERLINK("https://rossileiloes.com.br/lote/detalhe/4972", " 04 CAIXAS COM PEÇAS E COMPONENTES DIVERSOS P/ MARTELO ROMPEDOR")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=HYPERLINK("https://rossileiloes.com.br/lote/detalhe/4973", "118")</f>
      </c>
      <c r="B89" s="4" t="s">
        <f>=HYPERLINK("https://rossileiloes.com.br/lote/detalhe/4973", " GERADOR HL5500CX À DIESEL - DYNAPAC; GERADOR BH6500 (B4T-6500) À GASOLINA - BRANCO; 02 GERADORES BD6500 À DIESEL - BRANCO;")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=HYPERLINK("https://rossileiloes.com.br/lote/detalhe/4975", "119")</f>
      </c>
      <c r="B90" s="4" t="s">
        <f>=HYPERLINK("https://rossileiloes.com.br/lote/detalhe/4975", " GERADOR HL5500CX À DIESEL - DYNAPAC; 02 GERADORES BD6500 À DIESEL - BRANCO; 02 GERADORES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=HYPERLINK("https://rossileiloes.com.br/lote/detalhe/4974", "120")</f>
      </c>
      <c r="B91" s="4" t="s">
        <f>=HYPERLINK("https://rossileiloes.com.br/lote/detalhe/4974", " 02 CORTADORAS DE PISO GS2 À GASOLINA - PETROTEC")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=HYPERLINK("https://rossileiloes.com.br/lote/detalhe/4977", "121")</f>
      </c>
      <c r="B92" s="4" t="s">
        <f>=HYPERLINK("https://rossileiloes.com.br/lote/detalhe/4977", " 1 ARMÁRIO EM MADEIRA C/ 8 GAVETAS C/ DISPOSITIVO HILTI TE55")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=HYPERLINK("https://rossileiloes.com.br/lote/detalhe/4976", "122")</f>
      </c>
      <c r="B93" s="4" t="s">
        <f>=HYPERLINK("https://rossileiloes.com.br/lote/detalhe/4976", " MÁQUINA DE PROJEÇÃO MTEC DUO-MIX; ANO: 2011;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=HYPERLINK("https://rossileiloes.com.br/lote/detalhe/4983", "123")</f>
      </c>
      <c r="B94" s="4" t="s">
        <f>=HYPERLINK("https://rossileiloes.com.br/lote/detalhe/4983", " MÁQUINA DE PROJEÇÃO MTEC DUO-MIX; ANO: 2011;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=HYPERLINK("https://rossileiloes.com.br/lote/detalhe/4978", "124")</f>
      </c>
      <c r="B95" s="4" t="s">
        <f>=HYPERLINK("https://rossileiloes.com.br/lote/detalhe/4978", " MÁQUINA DE PROJEÇÃO MTEC DUO-MIX; ANO: 2010;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=HYPERLINK("https://rossileiloes.com.br/lote/detalhe/4980", "125")</f>
      </c>
      <c r="B96" s="4" t="s">
        <f>=HYPERLINK("https://rossileiloes.com.br/lote/detalhe/4980", " DOBRADEIRA PEDAX; C/ MOTOR ELÉTRICO 5CV.")</f>
      </c>
      <c r="C96" s="4" t="inlineStr">
        <is>
          <t>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=HYPERLINK("https://rossileiloes.com.br/lote/detalhe/4981", "126")</f>
      </c>
      <c r="B97" s="4" t="s">
        <f>=HYPERLINK("https://rossileiloes.com.br/lote/detalhe/4981", " DOBRADEIRA PEDAX; TENSÃO: 380 V.")</f>
      </c>
      <c r="C97" s="4" t="inlineStr">
        <is>
          <t>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=HYPERLINK("https://rossileiloes.com.br/lote/detalhe/4979", "127")</f>
      </c>
      <c r="B98" s="4" t="s">
        <f>=HYPERLINK("https://rossileiloes.com.br/lote/detalhe/4979", " MARTELETE, BASE P/ CORTADORA DE PISO, PEÇAS DIVERSAS. CONFORME EXPOSTO.")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=HYPERLINK("https://rossileiloes.com.br/lote/detalhe/4982", "128")</f>
      </c>
      <c r="B99" s="4" t="s">
        <f>=HYPERLINK("https://rossileiloes.com.br/lote/detalhe/4982", " VIBRADORES DE CONCRETO E MOTORES DIVERSOS")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=HYPERLINK("https://rossileiloes.com.br/lote/detalhe/4984", "129")</f>
      </c>
      <c r="B100" s="4" t="s">
        <f>=HYPERLINK("https://rossileiloes.com.br/lote/detalhe/4984", " 30 CAIXAS DE LIXA NORTON G125.")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=HYPERLINK("https://rossileiloes.com.br/lote/detalhe/4988", "130")</f>
      </c>
      <c r="B101" s="4" t="s">
        <f>=HYPERLINK("https://rossileiloes.com.br/lote/detalhe/4988", " SUCATA DE COMPACTADORES, MARTELETES, RÉGUAS VIBRATÓRIAS.")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=HYPERLINK("https://rossileiloes.com.br/lote/detalhe/4987", "131")</f>
      </c>
      <c r="B102" s="4" t="s">
        <f>=HYPERLINK("https://rossileiloes.com.br/lote/detalhe/4987", " ACESSÓRIOS P/ ANDAIMES DIAGONAIS DIVERSOS C/ "X" DE ANDAIME.")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=HYPERLINK("https://rossileiloes.com.br/lote/detalhe/4985", "132")</f>
      </c>
      <c r="B103" s="4" t="s">
        <f>=HYPERLINK("https://rossileiloes.com.br/lote/detalhe/4985", " 28 ANDAIMES 2X1 M.")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550,00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=HYPERLINK("https://rossileiloes.com.br/lote/detalhe/4989", "133")</f>
      </c>
      <c r="B104" s="4" t="s">
        <f>=HYPERLINK("https://rossileiloes.com.br/lote/detalhe/4989", " ACESSÓRIOS PARA ANDAIMES DIAGONAIS DIVERSOS COM "X" PARA ANDAIME FACHADEIRO.")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=HYPERLINK("https://rossileiloes.com.br/lote/detalhe/4986", "134")</f>
      </c>
      <c r="B105" s="4" t="s">
        <f>=HYPERLINK("https://rossileiloes.com.br/lote/detalhe/4986", " BOMBA D'ÁGUA SUBMERSIVEL 4" - BC50L - TRIFÁSICA - CLARIDON.")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=HYPERLINK("https://rossileiloes.com.br/lote/detalhe/4990", "135")</f>
      </c>
      <c r="B106" s="4" t="s">
        <f>=HYPERLINK("https://rossileiloes.com.br/lote/detalhe/4990", " BOMBA D'ÁGUA SUBMERSIVEL 4" - BC50L - TRIFÁSICA - CLARIDON.")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=HYPERLINK("https://rossileiloes.com.br/lote/detalhe/4991", "136")</f>
      </c>
      <c r="B107" s="4" t="s">
        <f>=HYPERLINK("https://rossileiloes.com.br/lote/detalhe/4991", " BOMBA D'ÁGUA SUBMERSIVEL 4" - BC50L - TRIFÁSICA - CLARIDON.")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=HYPERLINK("https://rossileiloes.com.br/lote/detalhe/4993", "137")</f>
      </c>
      <c r="B108" s="4" t="s">
        <f>=HYPERLINK("https://rossileiloes.com.br/lote/detalhe/4993", " BOMBA D'ÁGUA SUBMERSIVEL 4" - BC50L - TRIFÁSICA - CLARIDON.")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=HYPERLINK("https://rossileiloes.com.br/lote/detalhe/4994", "138")</f>
      </c>
      <c r="B109" s="4" t="s">
        <f>=HYPERLINK("https://rossileiloes.com.br/lote/detalhe/4994", " BOMBA D'ÁGUA MANGOTE 2.1/2 - CR250")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=HYPERLINK("https://rossileiloes.com.br/lote/detalhe/4992", "139")</f>
      </c>
      <c r="B110" s="4" t="s">
        <f>=HYPERLINK("https://rossileiloes.com.br/lote/detalhe/4992", " MOTORES P/ COMPACTADORES DE SOLO E CORTADORAS DE PISO, PEÇAS P/ COMPACTADOR; CONFORME EXPOSTO.")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=HYPERLINK("https://rossileiloes.com.br/lote/detalhe/4995", "140")</f>
      </c>
      <c r="B111" s="4" t="s">
        <f>=HYPERLINK("https://rossileiloes.com.br/lote/detalhe/4995", " MOTORES P/ COMPACTADORES DE SOLO E CORTADORAS DE PISO, PEÇAS P/ COMPACTADOR; CONFORME EXPOSTO.")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=HYPERLINK("https://rossileiloes.com.br/lote/detalhe/4996", "141")</f>
      </c>
      <c r="B112" s="4" t="s">
        <f>=HYPERLINK("https://rossileiloes.com.br/lote/detalhe/4996", " MOTORES P/ COMPACTADORES DE SOLO E CORTADORAS DE PISO, PEÇAS P/ COMPACTADOR; CONFORME EXPOSTO.")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=HYPERLINK("https://rossileiloes.com.br/lote/detalhe/4997", "142")</f>
      </c>
      <c r="B113" s="4" t="s">
        <f>=HYPERLINK("https://rossileiloes.com.br/lote/detalhe/4997", " MOTORES P/ COMPACTADORES DE SOLO E CORTADORAS DE PISO, PEÇAS P/ COMPACTADOR; CONFORME EXPOSTO.")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=HYPERLINK("https://rossileiloes.com.br/lote/detalhe/4998", "143")</f>
      </c>
      <c r="B114" s="4" t="s">
        <f>=HYPERLINK("https://rossileiloes.com.br/lote/detalhe/4998", " MOTORES P/ COMPACTADORES DE SOLO E CORTADORAS DE PISO, PEÇAS P/ COMPACTADOR; CONFORME EXPOSTO.")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=HYPERLINK("https://rossileiloes.com.br/lote/detalhe/4999", "144")</f>
      </c>
      <c r="B115" s="4" t="s">
        <f>=HYPERLINK("https://rossileiloes.com.br/lote/detalhe/4999", " PEÇAS DIVERSAS P/ MARTELO ROMPEDOR")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=HYPERLINK("https://rossileiloes.com.br/lote/detalhe/5000", "145")</f>
      </c>
      <c r="B116" s="4" t="s">
        <f>=HYPERLINK("https://rossileiloes.com.br/lote/detalhe/5000", " PEÇAS E COMPONENTES DIVERSOS; CONFORME EXPOSTO.")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=HYPERLINK("https://rossileiloes.com.br/lote/detalhe/5002", "146")</f>
      </c>
      <c r="B117" s="4" t="s">
        <f>=HYPERLINK("https://rossileiloes.com.br/lote/detalhe/5002", " PEÇAS E COMPONENTES DIVERSOS; CONFORME EXPOSTO.")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=HYPERLINK("https://rossileiloes.com.br/lote/detalhe/5001", "147")</f>
      </c>
      <c r="B118" s="4" t="s">
        <f>=HYPERLINK("https://rossileiloes.com.br/lote/detalhe/5001", " "X" PARA ANDAIME FACHADEIRO.")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=HYPERLINK("https://rossileiloes.com.br/lote/detalhe/5003", "148")</f>
      </c>
      <c r="B119" s="4" t="s">
        <f>=HYPERLINK("https://rossileiloes.com.br/lote/detalhe/5003", " "X" CORTA VENTO PARA ANDAIME FACHADEIRO E ACESSÓRIOS PARA ANDAIME")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=HYPERLINK("https://rossileiloes.com.br/lote/detalhe/4772", "201")</f>
      </c>
      <c r="B120" s="4" t="s">
        <f>=HYPERLINK("https://rossileiloes.com.br/lote/detalhe/4772", " CONJ 2 MESAS COM TAMPO DE VIDRO FUME DE 8MM, 01 ARMARIO E 5 CADEIRAS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=HYPERLINK("https://rossileiloes.com.br/lote/detalhe/4769", "202")</f>
      </c>
      <c r="B121" s="4" t="s">
        <f>=HYPERLINK("https://rossileiloes.com.br/lote/detalhe/4769", " DIVERSAS MESAS E ARMÁRIO")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=HYPERLINK("https://rossileiloes.com.br/lote/detalhe/4770", "203")</f>
      </c>
      <c r="B122" s="4" t="s">
        <f>=HYPERLINK("https://rossileiloes.com.br/lote/detalhe/4770", " DIVERSAS IMPRESSORAS E COMPUTADORES")</f>
      </c>
      <c r="C122" s="4" t="inlineStr">
        <is>
          <t>Não vendido</t>
        </is>
      </c>
      <c r="D122" s="4" t="inlineStr">
        <is>
          <t>2</t>
        </is>
      </c>
      <c r="E122" s="5" t="inlineStr">
        <is>
          <t>1.450,00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=HYPERLINK("https://rossileiloes.com.br/lote/detalhe/4773", "204")</f>
      </c>
      <c r="B123" s="4" t="s">
        <f>=HYPERLINK("https://rossileiloes.com.br/lote/detalhe/4773", " PARAFUSADEIRA BOSCH GSR PROF. E LIXADEIRA")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650,00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=HYPERLINK("https://rossileiloes.com.br/lote/detalhe/4771", "205")</f>
      </c>
      <c r="B124" s="4" t="s">
        <f>=HYPERLINK("https://rossileiloes.com.br/lote/detalhe/4771", " ASPIRADOR DE PÓ INDUSTRIAL e ENCERADEIRA CERTEC INDUSTRIAL")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=HYPERLINK("https://rossileiloes.com.br/lote/detalhe/4768", "206")</f>
      </c>
      <c r="B125" s="4" t="s">
        <f>=HYPERLINK("https://rossileiloes.com.br/lote/detalhe/4768", " MÁQUINA PARAFUSADEIRA AUTOMÁTICA M-20 Marca Dawer")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=HYPERLINK("https://rossileiloes.com.br/lote/detalhe/4775", "207")</f>
      </c>
      <c r="B126" s="4" t="s">
        <f>=HYPERLINK("https://rossileiloes.com.br/lote/detalhe/4775", " MOTORES DIVERSOS")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=HYPERLINK("https://rossileiloes.com.br/lote/detalhe/4774", "208")</f>
      </c>
      <c r="B127" s="4" t="s">
        <f>=HYPERLINK("https://rossileiloes.com.br/lote/detalhe/4774", "CAMINHÃO M BENZ LS 1630 ANO: 94 Placa: final 0")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=HYPERLINK("https://rossileiloes.com.br/lote/detalhe/4777", "209")</f>
      </c>
      <c r="B128" s="4" t="s">
        <f>=HYPERLINK("https://rossileiloes.com.br/lote/detalhe/4777", " ÔNIBUS VOLKSWAGEN 16210 CO; Placa: final 3. Ano: 98")</f>
      </c>
      <c r="C128" s="4" t="inlineStr">
        <is>
          <t>Vendido</t>
        </is>
      </c>
      <c r="D128" s="4" t="inlineStr">
        <is>
          <t>12</t>
        </is>
      </c>
      <c r="E128" s="5" t="inlineStr">
        <is>
          <t>8.750,00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=HYPERLINK("https://rossileiloes.com.br/lote/detalhe/4778", "210")</f>
      </c>
      <c r="B129" s="4" t="s">
        <f>=HYPERLINK("https://rossileiloes.com.br/lote/detalhe/4778", " ÔNIBUS VOLKSWAGEN 16210 CO; Placa: final 3. Ano: 98")</f>
      </c>
      <c r="C129" s="4" t="inlineStr">
        <is>
          <t>Vendido</t>
        </is>
      </c>
      <c r="D129" s="4" t="inlineStr">
        <is>
          <t>12</t>
        </is>
      </c>
      <c r="E129" s="5" t="inlineStr">
        <is>
          <t>8.750,00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=HYPERLINK("https://rossileiloes.com.br/lote/detalhe/4776", "211")</f>
      </c>
      <c r="B130" s="4" t="s">
        <f>=HYPERLINK("https://rossileiloes.com.br/lote/detalhe/4776", " ÔNIBUS FORD B-1618; Placa: final 2. Ano: 97")</f>
      </c>
      <c r="C130" s="4" t="inlineStr">
        <is>
          <t>Vendido</t>
        </is>
      </c>
      <c r="D130" s="4" t="inlineStr">
        <is>
          <t>10</t>
        </is>
      </c>
      <c r="E130" s="5" t="inlineStr">
        <is>
          <t>8.250,00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=HYPERLINK("https://rossileiloes.com.br/lote/detalhe/4779", "212")</f>
      </c>
      <c r="B131" s="4" t="s">
        <f>=HYPERLINK("https://rossileiloes.com.br/lote/detalhe/4779", " ESTRUTURA DE HILO MECÂNICO. ; CAP. 20 TON PARA MESA ALIMENTADORA COM PATAMAR - SUCATA")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=HYPERLINK("https://rossileiloes.com.br/lote/detalhe/5027", "214")</f>
      </c>
      <c r="B132" s="4" t="s">
        <f>=HYPERLINK("https://rossileiloes.com.br/lote/detalhe/5027", " CAMINHÃO BASCULANTE FORD CARGO 2628 E Ano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68.000,00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=HYPERLINK("https://rossileiloes.com.br/lote/detalhe/5029", "215")</f>
      </c>
      <c r="B133" s="4" t="s">
        <f>=HYPERLINK("https://rossileiloes.com.br/lote/detalhe/5029", " CAMINHÃO BASCULANTE VW 31.260 E. Ano: 2008/2009")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=HYPERLINK("https://rossileiloes.com.br/lote/detalhe/5026", "216")</f>
      </c>
      <c r="B134" s="4" t="s">
        <f>=HYPERLINK("https://rossileiloes.com.br/lote/detalhe/5026", " CAMINHÃO BASCULANTE FORD CARGO 2828 CN 6X4. Ano: 2011/2012")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=HYPERLINK("https://rossileiloes.com.br/lote/detalhe/5030", "217")</f>
      </c>
      <c r="B135" s="4" t="s">
        <f>=HYPERLINK("https://rossileiloes.com.br/lote/detalhe/5030", " Aparelho a laser autonível giratório com dector DeWalt DW 079 com tripé.")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=HYPERLINK("https://rossileiloes.com.br/lote/detalhe/5031", "218")</f>
      </c>
      <c r="B136" s="4" t="s">
        <f>=HYPERLINK("https://rossileiloes.com.br/lote/detalhe/5031", " MC01 MINI CARREGADEIRA CAT 216B Ano: 2010")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=HYPERLINK("https://rossileiloes.com.br/lote/detalhe/5028", "219")</f>
      </c>
      <c r="B137" s="4" t="s">
        <f>=HYPERLINK("https://rossileiloes.com.br/lote/detalhe/5028", " RE13 RETRO CAT 416E. Ano: 2010")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=HYPERLINK("https://rossileiloes.com.br/lote/detalhe/5032", "220")</f>
      </c>
      <c r="B138" s="4" t="s">
        <f>=HYPERLINK("https://rossileiloes.com.br/lote/detalhe/5032", " RE17 RETRO JCB 3C. Ano: 2011")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69.000,00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=HYPERLINK("https://rossileiloes.com.br/lote/detalhe/5033", "221")</f>
      </c>
      <c r="B139" s="4" t="s">
        <f>=HYPERLINK("https://rossileiloes.com.br/lote/detalhe/5033", " TE04 TRATOR CAT D5K. Ano: 2009")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=HYPERLINK("https://rossileiloes.com.br/lote/detalhe/5038", "222")</f>
      </c>
      <c r="B140" s="4" t="s">
        <f>=HYPERLINK("https://rossileiloes.com.br/lote/detalhe/5038", "CONJUNTO TRASEIRO FACCHINI ANO: 2009")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14.500,00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=HYPERLINK("https://rossileiloes.com.br/lote/detalhe/5039", "223")</f>
      </c>
      <c r="B141" s="4" t="s">
        <f>=HYPERLINK("https://rossileiloes.com.br/lote/detalhe/5039", "CONJUNTO TRASEIRO FACCHINI ANO: 2009")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14.500,00</t>
        </is>
      </c>
      <c r="F1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2026-04-24T20:56:37.00Z</dcterms:created>
  <dc:creator>Tellks Tecnologia</dc:creator>
  <cp:revision>0</cp:revision>
</cp:coreProperties>
</file>