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CAMINHÃO, MOTORES, GERADORES, MÁQUINAS E EQUIP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16/01/2020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=HYPERLINK("https://rossileiloes.com.br/lote/detalhe/40012", "101")</f>
      </c>
      <c r="B11" s="4" t="s">
        <f>=HYPERLINK("https://rossileiloes.com.br/lote/detalhe/40012", "VW PARATI. 1.6. ANO 2010/2010")</f>
      </c>
      <c r="C11" s="4" t="inlineStr">
        <is>
          <t>Vendido</t>
        </is>
      </c>
      <c r="D11" s="4" t="inlineStr">
        <is>
          <t>6</t>
        </is>
      </c>
      <c r="E11" s="5" t="inlineStr">
        <is>
          <t>11.500,00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=HYPERLINK("https://rossileiloes.com.br/lote/detalhe/40013", "102")</f>
      </c>
      <c r="B12" s="4" t="s">
        <f>=HYPERLINK("https://rossileiloes.com.br/lote/detalhe/40013", "Sucata Ônibus executivo ano 1996. Carroceria de alumínio. Completo. Pneus semi novos")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=HYPERLINK("https://rossileiloes.com.br/lote/detalhe/40453", "103")</f>
      </c>
      <c r="B13" s="4" t="s">
        <f>=HYPERLINK("https://rossileiloes.com.br/lote/detalhe/40453", " Ambulância Renault Kangoo Ano 2013 Mod. 2014. Flex")</f>
      </c>
      <c r="C13" s="4" t="inlineStr">
        <is>
          <t>Vendido</t>
        </is>
      </c>
      <c r="D13" s="4" t="inlineStr">
        <is>
          <t>1</t>
        </is>
      </c>
      <c r="E13" s="5" t="inlineStr">
        <is>
          <t>20.000,00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=HYPERLINK("https://rossileiloes.com.br/lote/detalhe/40452", "104")</f>
      </c>
      <c r="B14" s="4" t="s">
        <f>=HYPERLINK("https://rossileiloes.com.br/lote/detalhe/40452", " Fiat Fiorino. Ano 2007 Mod 2008. Flex")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9.500,00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=HYPERLINK("https://rossileiloes.com.br/lote/detalhe/39846", "201")</f>
      </c>
      <c r="B15" s="4" t="s">
        <f>=HYPERLINK("https://rossileiloes.com.br/lote/detalhe/39846", " APROX.  27 UN. DE  CORTADORES DE TUBOS  DIVERSOS")</f>
      </c>
      <c r="C15" s="4" t="inlineStr">
        <is>
          <t>Vendido</t>
        </is>
      </c>
      <c r="D15" s="4" t="inlineStr">
        <is>
          <t>3</t>
        </is>
      </c>
      <c r="E15" s="5" t="inlineStr">
        <is>
          <t>1.100,00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=HYPERLINK("https://rossileiloes.com.br/lote/detalhe/39847", "202")</f>
      </c>
      <c r="B16" s="4" t="s">
        <f>=HYPERLINK("https://rossileiloes.com.br/lote/detalhe/39847", " APROX.  27 UN. DE  TIRFOR , TALHA, MOITÃO E ELETROÍMA")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1.750,00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=HYPERLINK("https://rossileiloes.com.br/lote/detalhe/39857", "204")</f>
      </c>
      <c r="B17" s="4" t="s">
        <f>=HYPERLINK("https://rossileiloes.com.br/lote/detalhe/39857", " APROX.  22 UN. DE  POLICORTES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1.750,00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=HYPERLINK("https://rossileiloes.com.br/lote/detalhe/39861", "205")</f>
      </c>
      <c r="B18" s="4" t="s">
        <f>=HYPERLINK("https://rossileiloes.com.br/lote/detalhe/39861", " APROX.  26 UN. DE  VÁLVULAS E JUNTAS")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1.100,00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=HYPERLINK("https://rossileiloes.com.br/lote/detalhe/39858", "206")</f>
      </c>
      <c r="B19" s="4" t="s">
        <f>=HYPERLINK("https://rossileiloes.com.br/lote/detalhe/39858", " APROX.  70 UN. DE  BUCHAS E PEÇAS DIVERSAS")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=HYPERLINK("https://rossileiloes.com.br/lote/detalhe/39859", "207")</f>
      </c>
      <c r="B20" s="4" t="s">
        <f>=HYPERLINK("https://rossileiloes.com.br/lote/detalhe/39859", " MANÔMETROS E FILTROS DIVERSOS")</f>
      </c>
      <c r="C20" s="4" t="inlineStr">
        <is>
          <t>Vendido</t>
        </is>
      </c>
      <c r="D20" s="4" t="inlineStr">
        <is>
          <t>1</t>
        </is>
      </c>
      <c r="E20" s="5" t="inlineStr">
        <is>
          <t>1.750,00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=HYPERLINK("https://rossileiloes.com.br/lote/detalhe/39862", "208")</f>
      </c>
      <c r="B21" s="4" t="s">
        <f>=HYPERLINK("https://rossileiloes.com.br/lote/detalhe/39862", " ESCOVAS ROTATIVAS / FERRAMENTAS MANUAIS DIVERSAS")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=HYPERLINK("https://rossileiloes.com.br/lote/detalhe/39860", "209")</f>
      </c>
      <c r="B22" s="4" t="s">
        <f>=HYPERLINK("https://rossileiloes.com.br/lote/detalhe/39860", " APROX.  94 UN. DE  EIXOS DE AÇO")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1.750,00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=HYPERLINK("https://rossileiloes.com.br/lote/detalhe/39855", "211")</f>
      </c>
      <c r="B23" s="4" t="s">
        <f>=HYPERLINK("https://rossileiloes.com.br/lote/detalhe/39855", " APROX.  298 UN. DE  FAROL DE MILHA P/ LUMINÁRIA DE EMERGÊNCIA")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=HYPERLINK("https://rossileiloes.com.br/lote/detalhe/39851", "212")</f>
      </c>
      <c r="B24" s="4" t="s">
        <f>=HYPERLINK("https://rossileiloes.com.br/lote/detalhe/39851", " APROX.  38 UN. DE  BORRACHA E PERFIL DE ACABAMENTO")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=HYPERLINK("https://rossileiloes.com.br/lote/detalhe/39856", "213")</f>
      </c>
      <c r="B25" s="4" t="s">
        <f>=HYPERLINK("https://rossileiloes.com.br/lote/detalhe/39856", " APROX.  84 UN. DE  FILTROS DIVERSOS")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1.900,00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=HYPERLINK("https://rossileiloes.com.br/lote/detalhe/39854", "214")</f>
      </c>
      <c r="B26" s="4" t="s">
        <f>=HYPERLINK("https://rossileiloes.com.br/lote/detalhe/39854", " EPI´S PARA SOLDADOR")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=HYPERLINK("https://rossileiloes.com.br/lote/detalhe/39850", "215")</f>
      </c>
      <c r="B27" s="4" t="s">
        <f>=HYPERLINK("https://rossileiloes.com.br/lote/detalhe/39850", " APROX.  161 UN. DE  ROLOS DE FITAS")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1.750,00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=HYPERLINK("https://rossileiloes.com.br/lote/detalhe/39852", "216")</f>
      </c>
      <c r="B28" s="4" t="s">
        <f>=HYPERLINK("https://rossileiloes.com.br/lote/detalhe/39852", " APROX.  174 UN. DE  CANETA / CJ CONECTOR CABOS DE SOLDA ")</f>
      </c>
      <c r="C28" s="4" t="inlineStr">
        <is>
          <t>Vendido</t>
        </is>
      </c>
      <c r="D28" s="4" t="inlineStr">
        <is>
          <t>1</t>
        </is>
      </c>
      <c r="E28" s="5" t="inlineStr">
        <is>
          <t>1.200,00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=HYPERLINK("https://rossileiloes.com.br/lote/detalhe/39849", "217")</f>
      </c>
      <c r="B29" s="4" t="s">
        <f>=HYPERLINK("https://rossileiloes.com.br/lote/detalhe/39849", " APROX.  218 UN. DE  AMORTECEDOR DE VIBRAÇÃO, MANCAIS E PEÇAS DIVERSAS")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1.750,00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=HYPERLINK("https://rossileiloes.com.br/lote/detalhe/39853", "218")</f>
      </c>
      <c r="B30" s="4" t="s">
        <f>=HYPERLINK("https://rossileiloes.com.br/lote/detalhe/39853", " APROX.  647 UN. DE  FUSÍVEL RETARDADO E SECCIONADORA E TOMADAS")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1.750,00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=HYPERLINK("https://rossileiloes.com.br/lote/detalhe/39848", "219")</f>
      </c>
      <c r="B31" s="4" t="s">
        <f>=HYPERLINK("https://rossileiloes.com.br/lote/detalhe/39848", " APROX.  23 UN. DE  LUMINÁRIAS PROVA DE EXPLOSÃO. (SEM USO)")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1.750,00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=HYPERLINK("https://rossileiloes.com.br/lote/detalhe/39863", "221")</f>
      </c>
      <c r="B32" s="4" t="s">
        <f>=HYPERLINK("https://rossileiloes.com.br/lote/detalhe/39863", " APROX.  181 UN. DE  MANOPLA, ESMERALHADEIRA, ALICATE PRENSA TERMINAL")</f>
      </c>
      <c r="C32" s="4" t="inlineStr">
        <is>
          <t>Vendido</t>
        </is>
      </c>
      <c r="D32" s="4" t="inlineStr">
        <is>
          <t>1</t>
        </is>
      </c>
      <c r="E32" s="5" t="inlineStr">
        <is>
          <t>1.100,00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=HYPERLINK("https://rossileiloes.com.br/lote/detalhe/39864", "222")</f>
      </c>
      <c r="B33" s="4" t="s">
        <f>=HYPERLINK("https://rossileiloes.com.br/lote/detalhe/39864", " APROX.  27 UN. DE  PREGOS E PRESILHAS")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1.750,00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=HYPERLINK("https://rossileiloes.com.br/lote/detalhe/39866", "224")</f>
      </c>
      <c r="B34" s="4" t="s">
        <f>=HYPERLINK("https://rossileiloes.com.br/lote/detalhe/39866", " APROX.  7 UN. DE  SACA POLIA, ALICATE PRENSA TERMINAL E EOUTROS")</f>
      </c>
      <c r="C34" s="4" t="inlineStr">
        <is>
          <t>Vendido</t>
        </is>
      </c>
      <c r="D34" s="4" t="inlineStr">
        <is>
          <t>1</t>
        </is>
      </c>
      <c r="E34" s="5" t="inlineStr">
        <is>
          <t>1.100,00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=HYPERLINK("https://rossileiloes.com.br/lote/detalhe/39868", "225")</f>
      </c>
      <c r="B35" s="4" t="s">
        <f>=HYPERLINK("https://rossileiloes.com.br/lote/detalhe/39868", " APROX.  31 UN. DE  ROLAMENTO, CONEXÃO, LAVA-OLHOS")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1.750,00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=HYPERLINK("https://rossileiloes.com.br/lote/detalhe/39865", "226")</f>
      </c>
      <c r="B36" s="4" t="s">
        <f>=HYPERLINK("https://rossileiloes.com.br/lote/detalhe/39865", " APROX.  7 UN. DE  ROLO TUBO SAWGELOK C/ 8 KG CADA")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1.100,00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=HYPERLINK("https://rossileiloes.com.br/lote/detalhe/39867", "227")</f>
      </c>
      <c r="B37" s="4" t="s">
        <f>=HYPERLINK("https://rossileiloes.com.br/lote/detalhe/39867", " APROX.  52 UN. DE  QUADROS ELÉTRICOS")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1.750,00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=HYPERLINK("https://rossileiloes.com.br/lote/detalhe/39869", "229")</f>
      </c>
      <c r="B38" s="4" t="s">
        <f>=HYPERLINK("https://rossileiloes.com.br/lote/detalhe/39869", " APROX.  8 UN. DE  ORGANIZADOR DE CABOS")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=HYPERLINK("https://rossileiloes.com.br/lote/detalhe/39871", "230")</f>
      </c>
      <c r="B39" s="4" t="s">
        <f>=HYPERLINK("https://rossileiloes.com.br/lote/detalhe/39871", " NOBREAK E TRANSFORMADOR DE VOLTAGEM")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1.750,00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=HYPERLINK("https://rossileiloes.com.br/lote/detalhe/39872", "232")</f>
      </c>
      <c r="B40" s="4" t="s">
        <f>=HYPERLINK("https://rossileiloes.com.br/lote/detalhe/39872", " APROX.  7 PÇS. DE  CONJUNTO DESBOBINADOR DE CABOS ELÉTRICOS")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12.500,00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=HYPERLINK("https://rossileiloes.com.br/lote/detalhe/39870", "233")</f>
      </c>
      <c r="B41" s="4" t="s">
        <f>=HYPERLINK("https://rossileiloes.com.br/lote/detalhe/39870", " APROX.  38 UN. DE  ROLOS DE MANGUEIRAS DIVERSAS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=HYPERLINK("https://rossileiloes.com.br/lote/detalhe/39876", "1001")</f>
      </c>
      <c r="B42" s="4" t="s">
        <f>=HYPERLINK("https://rossileiloes.com.br/lote/detalhe/39876", " LANTERNAS, FARÓIS, RETROVISORES, RELÉS, MÓDULOS, FRISOS E OUTROS.")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=HYPERLINK("https://rossileiloes.com.br/lote/detalhe/39884", "1002")</f>
      </c>
      <c r="B43" s="4" t="s">
        <f>=HYPERLINK("https://rossileiloes.com.br/lote/detalhe/39884", " ALIMENTADOR DE INJETORA CONAIR MDC30-SDC")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3.900,00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=HYPERLINK("https://rossileiloes.com.br/lote/detalhe/39879", "1003")</f>
      </c>
      <c r="B44" s="4" t="s">
        <f>=HYPERLINK("https://rossileiloes.com.br/lote/detalhe/39879", " UNIDADE HIDRÁULICA C/ MOTOR EBERLE 10 CV")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5.100,00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=HYPERLINK("https://rossileiloes.com.br/lote/detalhe/39885", "1004")</f>
      </c>
      <c r="B45" s="4" t="s">
        <f>=HYPERLINK("https://rossileiloes.com.br/lote/detalhe/39885", " COMPRESSOR DE AR AIR FORCE V8-15/150 C/ MOTOR")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2.900,00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=HYPERLINK("https://rossileiloes.com.br/lote/detalhe/39882", "1005")</f>
      </c>
      <c r="B46" s="4" t="s">
        <f>=HYPERLINK("https://rossileiloes.com.br/lote/detalhe/39882", " COMPRESSOR DE AR C/ MOTOR WEG 5 CV")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5.500,00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=HYPERLINK("https://rossileiloes.com.br/lote/detalhe/39873", "1006")</f>
      </c>
      <c r="B47" s="4" t="s">
        <f>=HYPERLINK("https://rossileiloes.com.br/lote/detalhe/39873", " 3 REDUTORES. OBS.: SEM USO")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3.900,00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=HYPERLINK("https://rossileiloes.com.br/lote/detalhe/39875", "1007")</f>
      </c>
      <c r="B48" s="4" t="s">
        <f>=HYPERLINK("https://rossileiloes.com.br/lote/detalhe/39875", " FOTOCOPIADORA XEROX 4W1")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1.200,00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=HYPERLINK("https://rossileiloes.com.br/lote/detalhe/39878", "1008")</f>
      </c>
      <c r="B49" s="4" t="s">
        <f>=HYPERLINK("https://rossileiloes.com.br/lote/detalhe/39878", " RETIFICADOR DE SOLDA MAPRE 150N, ANO: 2005, POT. 7600W")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=HYPERLINK("https://rossileiloes.com.br/lote/detalhe/39886", "1009")</f>
      </c>
      <c r="B50" s="4" t="s">
        <f>=HYPERLINK("https://rossileiloes.com.br/lote/detalhe/39886", " COMPRESSOR DE AR HOOS F9E, P.S. 8,8 BAR, C/ MOTOR WEG 60 CV")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6.500,00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=HYPERLINK("https://rossileiloes.com.br/lote/detalhe/39877", "1010")</f>
      </c>
      <c r="B51" s="4" t="s">
        <f>=HYPERLINK("https://rossileiloes.com.br/lote/detalhe/39877", " COMPRESSOR DE AR HOOS F9E, ANO: 1997, P.S. 7 BAR, C/ MOTOR EBERLE 60 CV")</f>
      </c>
      <c r="C51" s="4" t="inlineStr">
        <is>
          <t>Vendido</t>
        </is>
      </c>
      <c r="D51" s="4" t="inlineStr">
        <is>
          <t>1</t>
        </is>
      </c>
      <c r="E51" s="5" t="inlineStr">
        <is>
          <t>6.500,00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=HYPERLINK("https://rossileiloes.com.br/lote/detalhe/39880", "1011")</f>
      </c>
      <c r="B52" s="4" t="s">
        <f>=HYPERLINK("https://rossileiloes.com.br/lote/detalhe/39880", " PRENSA MANUAL")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=HYPERLINK("https://rossileiloes.com.br/lote/detalhe/39881", "1012")</f>
      </c>
      <c r="B53" s="4" t="s">
        <f>=HYPERLINK("https://rossileiloes.com.br/lote/detalhe/39881", " TURASK MOD. BRASILIA.")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=HYPERLINK("https://rossileiloes.com.br/lote/detalhe/39883", "1013")</f>
      </c>
      <c r="B54" s="4" t="s">
        <f>=HYPERLINK("https://rossileiloes.com.br/lote/detalhe/39883", " COMPRESSOR DE AR DOUAT P.M. 10,5 ATM C/ MOTOR 5 CV")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2.900,00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=HYPERLINK("https://rossileiloes.com.br/lote/detalhe/39874", "1014")</f>
      </c>
      <c r="B55" s="4" t="s">
        <f>=HYPERLINK("https://rossileiloes.com.br/lote/detalhe/39874", " COMPRESSOR DE AR BARIONKAR FB 30/350, ANO: 1999, C/ MOTOR WEG 7,5 CV")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1.500,00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=HYPERLINK("https://rossileiloes.com.br/lote/detalhe/39887", "1015")</f>
      </c>
      <c r="B56" s="4" t="s">
        <f>=HYPERLINK("https://rossileiloes.com.br/lote/detalhe/39887", " COMPRESSOR DE AR SCHULZ C/ MOTOR")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1.200,00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=HYPERLINK("https://rossileiloes.com.br/lote/detalhe/39888", "1016")</f>
      </c>
      <c r="B57" s="4" t="s">
        <f>=HYPERLINK("https://rossileiloes.com.br/lote/detalhe/39888", " MOTOVIBRADOR")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4.900,00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=HYPERLINK("https://rossileiloes.com.br/lote/detalhe/39889", "1017")</f>
      </c>
      <c r="B58" s="4" t="s">
        <f>=HYPERLINK("https://rossileiloes.com.br/lote/detalhe/39889", " PRENSA C/ MOTOR KOHLBACK 1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2.900,00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=HYPERLINK("https://rossileiloes.com.br/lote/detalhe/39890", "1018")</f>
      </c>
      <c r="B59" s="4" t="s">
        <f>=HYPERLINK("https://rossileiloes.com.br/lote/detalhe/39890", " UNIDADE HIDRÁULICA C/ MOTOR WEG 4 CV")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=HYPERLINK("https://rossileiloes.com.br/lote/detalhe/39892", "1020")</f>
      </c>
      <c r="B60" s="4" t="s">
        <f>=HYPERLINK("https://rossileiloes.com.br/lote/detalhe/39892", " UNIDADE HIDRÁULICA C/ MOTOR WEG 4 CV")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1.750,00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=HYPERLINK("https://rossileiloes.com.br/lote/detalhe/39891", "1023")</f>
      </c>
      <c r="B61" s="4" t="s">
        <f>=HYPERLINK("https://rossileiloes.com.br/lote/detalhe/39891", " GERADOR BORDACO TBD-232-V12, ANO: 1980, POT. 350 KVA.")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=HYPERLINK("https://rossileiloes.com.br/lote/detalhe/39893", "1024")</f>
      </c>
      <c r="B62" s="4" t="s">
        <f>=HYPERLINK("https://rossileiloes.com.br/lote/detalhe/39893", " GERADOR BORDACO TBD-232-V12, ANO: 1980, POT. 355 KVA.")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20.000,00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=HYPERLINK("https://rossileiloes.com.br/lote/detalhe/39894", "1026")</f>
      </c>
      <c r="B63" s="4" t="s">
        <f>=HYPERLINK("https://rossileiloes.com.br/lote/detalhe/39894", " CLM 400S GRANOMAQ")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4.900,00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=HYPERLINK("https://rossileiloes.com.br/lote/detalhe/39899", "1027")</f>
      </c>
      <c r="B64" s="4" t="s">
        <f>=HYPERLINK("https://rossileiloes.com.br/lote/detalhe/39899", " GELADEIRA CPH 350 PRODUTO RL")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=HYPERLINK("https://rossileiloes.com.br/lote/detalhe/39896", "1028")</f>
      </c>
      <c r="B65" s="4" t="s">
        <f>=HYPERLINK("https://rossileiloes.com.br/lote/detalhe/39896", " 2 ESTUFAS NOVA ÉTICA")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600,00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=HYPERLINK("https://rossileiloes.com.br/lote/detalhe/39897", "1029")</f>
      </c>
      <c r="B66" s="4" t="s">
        <f>=HYPERLINK("https://rossileiloes.com.br/lote/detalhe/39897", " ROSQUEADEIRA AUTOMÁTICA")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3.000,00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=HYPERLINK("https://rossileiloes.com.br/lote/detalhe/39895", "1030")</f>
      </c>
      <c r="B67" s="4" t="s">
        <f>=HYPERLINK("https://rossileiloes.com.br/lote/detalhe/39895", " ROSQUEADEIRA AUTOMÁTICA")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3.000,00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=HYPERLINK("https://rossileiloes.com.br/lote/detalhe/39898", "1031")</f>
      </c>
      <c r="B68" s="4" t="s">
        <f>=HYPERLINK("https://rossileiloes.com.br/lote/detalhe/39898", " ROSQUEADEIRA AUTOMÁTICA")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3.000,00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=HYPERLINK("https://rossileiloes.com.br/lote/detalhe/39901", "1033")</f>
      </c>
      <c r="B69" s="4" t="s">
        <f>=HYPERLINK("https://rossileiloes.com.br/lote/detalhe/39901", " ROSQUEADEIRA AUTOMÁTICA")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3.000,00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=HYPERLINK("https://rossileiloes.com.br/lote/detalhe/39903", "1034")</f>
      </c>
      <c r="B70" s="4" t="s">
        <f>=HYPERLINK("https://rossileiloes.com.br/lote/detalhe/39903", " ROSQUEADEIRA AUTOMÁTICA")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=HYPERLINK("https://rossileiloes.com.br/lote/detalhe/39900", "1035")</f>
      </c>
      <c r="B71" s="4" t="s">
        <f>=HYPERLINK("https://rossileiloes.com.br/lote/detalhe/39900", " ROSQUEADEIRA AUTOMÁTICA")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3.000,00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=HYPERLINK("https://rossileiloes.com.br/lote/detalhe/39902", "1036")</f>
      </c>
      <c r="B72" s="4" t="s">
        <f>=HYPERLINK("https://rossileiloes.com.br/lote/detalhe/39902", " COMPRESSOR DE AR C/ MOTOR WEG 5 CV")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1.500,00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=HYPERLINK("https://rossileiloes.com.br/lote/detalhe/39906", "1037")</f>
      </c>
      <c r="B73" s="4" t="s">
        <f>=HYPERLINK("https://rossileiloes.com.br/lote/detalhe/39906", " ROSQUEADEIRA AUTOMÁTICA")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3.000,00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=HYPERLINK("https://rossileiloes.com.br/lote/detalhe/39904", "1038")</f>
      </c>
      <c r="B74" s="4" t="s">
        <f>=HYPERLINK("https://rossileiloes.com.br/lote/detalhe/39904", " ROSQUEADEIRA AUTOMÁTICA")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3.000,00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=HYPERLINK("https://rossileiloes.com.br/lote/detalhe/39905", "1039")</f>
      </c>
      <c r="B75" s="4" t="s">
        <f>=HYPERLINK("https://rossileiloes.com.br/lote/detalhe/39905", " FRESADORA KLOPP DP AP 203")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17.500,00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=HYPERLINK("https://rossileiloes.com.br/lote/detalhe/39907", "1040")</f>
      </c>
      <c r="B76" s="4" t="s">
        <f>=HYPERLINK("https://rossileiloes.com.br/lote/detalhe/39907", " ROSQUEADEIRA AUTOMÁTICA")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3.000,00</t>
        </is>
      </c>
      <c r="F76" s="4" t="inlineStr">
        <is>
          <t>200.00</t>
        </is>
      </c>
    </row>
    <row collapsed="false" customFormat="false" customHeight="false" hidden="false" ht="12.1" outlineLevel="0" r="77">
      <c r="A77" s="5" t="s">
        <f>=HYPERLINK("https://rossileiloes.com.br/lote/detalhe/39908", "1041")</f>
      </c>
      <c r="B77" s="4" t="s">
        <f>=HYPERLINK("https://rossileiloes.com.br/lote/detalhe/39908", " ROSQUEADEIRA AUTOMÁTICA")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3.000,00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=HYPERLINK("https://rossileiloes.com.br/lote/detalhe/39909", "1042")</f>
      </c>
      <c r="B78" s="4" t="s">
        <f>=HYPERLINK("https://rossileiloes.com.br/lote/detalhe/39909", " PRENSA EXCÊNTRICA JOINVILLE")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1.900,00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=HYPERLINK("https://rossileiloes.com.br/lote/detalhe/39910", "1043")</f>
      </c>
      <c r="B79" s="4" t="s">
        <f>=HYPERLINK("https://rossileiloes.com.br/lote/detalhe/39910", " PRENSA EXCÊNTRICA JOINVILLE")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1.900,00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=HYPERLINK("https://rossileiloes.com.br/lote/detalhe/39911", "1044")</f>
      </c>
      <c r="B80" s="4" t="s">
        <f>=HYPERLINK("https://rossileiloes.com.br/lote/detalhe/39911", " PRENSA EXCÊNTRICA JOINVILLE")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=HYPERLINK("https://rossileiloes.com.br/lote/detalhe/39912", "1045")</f>
      </c>
      <c r="B81" s="4" t="s">
        <f>=HYPERLINK("https://rossileiloes.com.br/lote/detalhe/39912", " PRENSA EXCÊNTRICA JOINVILLE")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1.900,00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=HYPERLINK("https://rossileiloes.com.br/lote/detalhe/39914", "1046")</f>
      </c>
      <c r="B82" s="4" t="s">
        <f>=HYPERLINK("https://rossileiloes.com.br/lote/detalhe/39914", " FURADEIRA DE BANCADA FB-2")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1.900,00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=HYPERLINK("https://rossileiloes.com.br/lote/detalhe/39913", "1047")</f>
      </c>
      <c r="B83" s="4" t="s">
        <f>=HYPERLINK("https://rossileiloes.com.br/lote/detalhe/39913", " ROSQUEADEIRA AUTOMÁTICA DAUER DM12")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3.900,00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=HYPERLINK("https://rossileiloes.com.br/lote/detalhe/39915", "1048")</f>
      </c>
      <c r="B84" s="4" t="s">
        <f>=HYPERLINK("https://rossileiloes.com.br/lote/detalhe/39915", " PRENSA EXCÊNTRICA JOINVILLE")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1.900,00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=HYPERLINK("https://rossileiloes.com.br/lote/detalhe/39917", "1049")</f>
      </c>
      <c r="B85" s="4" t="s">
        <f>=HYPERLINK("https://rossileiloes.com.br/lote/detalhe/39917", " SERRA MECÂNICA "VAI E VEM" FRANHO")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7.000,00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=HYPERLINK("https://rossileiloes.com.br/lote/detalhe/39916", "1050")</f>
      </c>
      <c r="B86" s="4" t="s">
        <f>=HYPERLINK("https://rossileiloes.com.br/lote/detalhe/39916", " ROSQUEADEIRA AUTOMÁTICA")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1.900,00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=HYPERLINK("https://rossileiloes.com.br/lote/detalhe/39918", "1051")</f>
      </c>
      <c r="B87" s="4" t="s">
        <f>=HYPERLINK("https://rossileiloes.com.br/lote/detalhe/39918", " FURADEIRA DE COLUNA MANUAL")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7.500,00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=HYPERLINK("https://rossileiloes.com.br/lote/detalhe/39919", "1052")</f>
      </c>
      <c r="B88" s="4" t="s">
        <f>=HYPERLINK("https://rossileiloes.com.br/lote/detalhe/39919", " 2 PENEIRAS VIBRATÓRIAS")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1.750,00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=HYPERLINK("https://rossileiloes.com.br/lote/detalhe/39933", "1054")</f>
      </c>
      <c r="B89" s="4" t="s">
        <f>=HYPERLINK("https://rossileiloes.com.br/lote/detalhe/39933", " COMPRESSOR DE AR DOUAT C/ MOTOR 5 CV")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2.200,00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=HYPERLINK("https://rossileiloes.com.br/lote/detalhe/39932", "1056")</f>
      </c>
      <c r="B90" s="4" t="s">
        <f>=HYPERLINK("https://rossileiloes.com.br/lote/detalhe/39932", " BALANÇA MECÂNICA CAP. 5000 KG")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3.000,00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=HYPERLINK("https://rossileiloes.com.br/lote/detalhe/39934", "1057")</f>
      </c>
      <c r="B91" s="4" t="s">
        <f>=HYPERLINK("https://rossileiloes.com.br/lote/detalhe/39934", " BALANÇA MECÂNICA TOLEDO CAP. 300 KG")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900,00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=HYPERLINK("https://rossileiloes.com.br/lote/detalhe/39935", "1058")</f>
      </c>
      <c r="B92" s="4" t="s">
        <f>=HYPERLINK("https://rossileiloes.com.br/lote/detalhe/39935", " ELETROEROSÃO POR PENETRAÇÃO MAVETRON")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6.900,00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=HYPERLINK("https://rossileiloes.com.br/lote/detalhe/39936", "1059")</f>
      </c>
      <c r="B93" s="4" t="s">
        <f>=HYPERLINK("https://rossileiloes.com.br/lote/detalhe/39936", " 17 MOTORES ELÉTRICOS WEG 3 CV")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15.000,00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=HYPERLINK("https://rossileiloes.com.br/lote/detalhe/39937", "1060")</f>
      </c>
      <c r="B94" s="4" t="s">
        <f>=HYPERLINK("https://rossileiloes.com.br/lote/detalhe/39937", " 3 VENTILADORES EBMPAPST 1700 W E 3 VENTILADORES EBMPAPST 980 W 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3.500,00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=HYPERLINK("https://rossileiloes.com.br/lote/detalhe/39938", "1061")</f>
      </c>
      <c r="B95" s="4" t="s">
        <f>=HYPERLINK("https://rossileiloes.com.br/lote/detalhe/39938", " TORNO HEINEMANN")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4.500,00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=HYPERLINK("https://rossileiloes.com.br/lote/detalhe/39920", "1062")</f>
      </c>
      <c r="B96" s="4" t="s">
        <f>=HYPERLINK("https://rossileiloes.com.br/lote/detalhe/39920", " TORNO")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6.000,00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=HYPERLINK("https://rossileiloes.com.br/lote/detalhe/39939", "1063")</f>
      </c>
      <c r="B97" s="4" t="s">
        <f>=HYPERLINK("https://rossileiloes.com.br/lote/detalhe/39939", " 7 ESTANTES EM AÇO INOX")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6.000,00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=HYPERLINK("https://rossileiloes.com.br/lote/detalhe/39940", "1064")</f>
      </c>
      <c r="B98" s="4" t="s">
        <f>=HYPERLINK("https://rossileiloes.com.br/lote/detalhe/39940", " REEVES")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9.500,00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=HYPERLINK("https://rossileiloes.com.br/lote/detalhe/39923", "1065")</f>
      </c>
      <c r="B99" s="4" t="s">
        <f>=HYPERLINK("https://rossileiloes.com.br/lote/detalhe/39923", " ACME-CRIDLEY")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7.500,00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=HYPERLINK("https://rossileiloes.com.br/lote/detalhe/39925", "1066")</f>
      </c>
      <c r="B100" s="4" t="s">
        <f>=HYPERLINK("https://rossileiloes.com.br/lote/detalhe/39925", " SISTEMA DE RESFRIAMENTO")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6.000,00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=HYPERLINK("https://rossileiloes.com.br/lote/detalhe/39929", "1067")</f>
      </c>
      <c r="B101" s="4" t="s">
        <f>=HYPERLINK("https://rossileiloes.com.br/lote/detalhe/39929", " ACME-CRIDLEY")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7.500,00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=HYPERLINK("https://rossileiloes.com.br/lote/detalhe/39921", "1068")</f>
      </c>
      <c r="B102" s="4" t="s">
        <f>=HYPERLINK("https://rossileiloes.com.br/lote/detalhe/39921", " TORNO IMOR")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2.200,00</t>
        </is>
      </c>
      <c r="F102" s="4" t="inlineStr">
        <is>
          <t>200.00</t>
        </is>
      </c>
    </row>
    <row collapsed="false" customFormat="false" customHeight="false" hidden="false" ht="12.1" outlineLevel="0" r="103">
      <c r="A103" s="5" t="s">
        <f>=HYPERLINK("https://rossileiloes.com.br/lote/detalhe/39926", "1069")</f>
      </c>
      <c r="B103" s="4" t="s">
        <f>=HYPERLINK("https://rossileiloes.com.br/lote/detalhe/39926", " 2 MOTOBOMBAS IMBIL INI 65,315 C/ MOTOR 20 CV E 2 MOTOBOMBAS CAMBERRA 3196MT C/ MOTOR 20 CV")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4.200,00</t>
        </is>
      </c>
      <c r="F103" s="4" t="inlineStr">
        <is>
          <t>200.00</t>
        </is>
      </c>
    </row>
    <row collapsed="false" customFormat="false" customHeight="false" hidden="false" ht="12.1" outlineLevel="0" r="104">
      <c r="A104" s="5" t="s">
        <f>=HYPERLINK("https://rossileiloes.com.br/lote/detalhe/39927", "1070")</f>
      </c>
      <c r="B104" s="4" t="s">
        <f>=HYPERLINK("https://rossileiloes.com.br/lote/detalhe/39927", " 7 EXAUSTORES SOLYVENT VENTEC")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600,00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=HYPERLINK("https://rossileiloes.com.br/lote/detalhe/39930", "1072")</f>
      </c>
      <c r="B105" s="4" t="s">
        <f>=HYPERLINK("https://rossileiloes.com.br/lote/detalhe/39930", " COMPRESSOR DE AR C/ MOTOR WEG 5 CV")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1.900,00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=HYPERLINK("https://rossileiloes.com.br/lote/detalhe/39924", "1074")</f>
      </c>
      <c r="B106" s="4" t="s">
        <f>=HYPERLINK("https://rossileiloes.com.br/lote/detalhe/39924", " MOTOR ELÉTRICO SIEMENS 40 KW")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2.800,00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=HYPERLINK("https://rossileiloes.com.br/lote/detalhe/39922", "1075")</f>
      </c>
      <c r="B107" s="4" t="s">
        <f>=HYPERLINK("https://rossileiloes.com.br/lote/detalhe/39922", " 7 EXAUSTORES C/ MOTOR MITSUBISHI 3,7 KW")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=HYPERLINK("https://rossileiloes.com.br/lote/detalhe/39928", "1077")</f>
      </c>
      <c r="B108" s="4" t="s">
        <f>=HYPERLINK("https://rossileiloes.com.br/lote/detalhe/39928", " APROX. 20 BALANÇAS DIVERSAS")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1.500,00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=HYPERLINK("https://rossileiloes.com.br/lote/detalhe/39941", "1078")</f>
      </c>
      <c r="B109" s="4" t="s">
        <f>=HYPERLINK("https://rossileiloes.com.br/lote/detalhe/39941", " APROX. 100 DISCOS DE CORTE DIVERSOS")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2.500,00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=HYPERLINK("https://rossileiloes.com.br/lote/detalhe/39942", "1079")</f>
      </c>
      <c r="B110" s="4" t="s">
        <f>=HYPERLINK("https://rossileiloes.com.br/lote/detalhe/39942", " ELETRODOS DIVERSOS")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2.500,00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=HYPERLINK("https://rossileiloes.com.br/lote/detalhe/39943", "1080")</f>
      </c>
      <c r="B111" s="4" t="s">
        <f>=HYPERLINK("https://rossileiloes.com.br/lote/detalhe/39943", " 1 TORQUÍMETRO GEDORE 270 KGF.M E 2 CONJUNTOS DE MICRÔMETROS MITUTOYO")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1.900,00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=HYPERLINK("https://rossileiloes.com.br/lote/detalhe/39931", "1081")</f>
      </c>
      <c r="B112" s="4" t="s">
        <f>=HYPERLINK("https://rossileiloes.com.br/lote/detalhe/39931", " APROX. 23 BOBINAS DE ALUMÍNIO P/ SOLDA")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1.900,00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=HYPERLINK("https://rossileiloes.com.br/lote/detalhe/39944", "1082")</f>
      </c>
      <c r="B113" s="4" t="s">
        <f>=HYPERLINK("https://rossileiloes.com.br/lote/detalhe/39944", " KIT DE SACA-ROLAMENTOS SKF")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=HYPERLINK("https://rossileiloes.com.br/lote/detalhe/39946", "1083")</f>
      </c>
      <c r="B114" s="4" t="s">
        <f>=HYPERLINK("https://rossileiloes.com.br/lote/detalhe/39946", " LEVANTADOR MAGNÉTICO JG-600, CAP. 600 KG. OBS.: SEM USO.")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750,00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=HYPERLINK("https://rossileiloes.com.br/lote/detalhe/39947", "1085")</f>
      </c>
      <c r="B115" s="4" t="s">
        <f>=HYPERLINK("https://rossileiloes.com.br/lote/detalhe/39947", " ROTOGRAVURA VASCOGRAF")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1.000,00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=HYPERLINK("https://rossileiloes.com.br/lote/detalhe/39948", "1086")</f>
      </c>
      <c r="B116" s="4" t="s">
        <f>=HYPERLINK("https://rossileiloes.com.br/lote/detalhe/39948", " IMPRESSORA ECRM SCRIPSETTER")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750,00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=HYPERLINK("https://rossileiloes.com.br/lote/detalhe/39949", "1087")</f>
      </c>
      <c r="B117" s="4" t="s">
        <f>=HYPERLINK("https://rossileiloes.com.br/lote/detalhe/39949", " RETIFICADOR DE SOLDA MERKLE BALMER BR 400 E RETIFICADOR DE SOLDA MERKLE BALMER BR 425")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750,00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=HYPERLINK("https://rossileiloes.com.br/lote/detalhe/39950", "1088")</f>
      </c>
      <c r="B118" s="4" t="s">
        <f>=HYPERLINK("https://rossileiloes.com.br/lote/detalhe/39950", " 3 COMPRESSORES DE AR PRESSURE 116 PSI, POT. 2 HP; 1 COMPRESSOR DE AR SCHULZ 120 PSI, POT. 2 HP; 1 COMPRESSOR DE AR MOTOMIL 120 PSI, POT. 2 HP")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750,00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=HYPERLINK("https://rossileiloes.com.br/lote/detalhe/39951", "1089")</f>
      </c>
      <c r="B119" s="4" t="s">
        <f>=HYPERLINK("https://rossileiloes.com.br/lote/detalhe/39951", " PERFURADOR DE SOLO VIBROMAK")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14.500,00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=HYPERLINK("https://rossileiloes.com.br/lote/detalhe/39952", "1090")</f>
      </c>
      <c r="B120" s="4" t="s">
        <f>=HYPERLINK("https://rossileiloes.com.br/lote/detalhe/39952", " 2 BOMBAS IMO. OBS.: SEM USO")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1.900,00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=HYPERLINK("https://rossileiloes.com.br/lote/detalhe/39954", "1091")</f>
      </c>
      <c r="B121" s="4" t="s">
        <f>=HYPERLINK("https://rossileiloes.com.br/lote/detalhe/39954", " MOTORES, MOTORREDUTORES E BOMBAS DIVERSAS")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3.900,00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=HYPERLINK("https://rossileiloes.com.br/lote/detalhe/39956", "1094")</f>
      </c>
      <c r="B122" s="4" t="s">
        <f>=HYPERLINK("https://rossileiloes.com.br/lote/detalhe/39956", " [ RETIRADO ]  PRENSA P/ BORRACHA MCNEIL AKRON MG 1023")</f>
      </c>
      <c r="C122" s="4" t="inlineStr">
        <is>
          <t>Lote retirado</t>
        </is>
      </c>
      <c r="D122" s="4" t="inlineStr">
        <is>
          <t>0</t>
        </is>
      </c>
      <c r="E122" s="5" t="inlineStr">
        <is>
          <t>7.500,00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=HYPERLINK("https://rossileiloes.com.br/lote/detalhe/39957", "1095")</f>
      </c>
      <c r="B123" s="4" t="s">
        <f>=HYPERLINK("https://rossileiloes.com.br/lote/detalhe/39957", " UNIDADE HIDRÁULICA C/ MOTOR")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1.900,00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=HYPERLINK("https://rossileiloes.com.br/lote/detalhe/39945", "1096")</f>
      </c>
      <c r="B124" s="4" t="s">
        <f>=HYPERLINK("https://rossileiloes.com.br/lote/detalhe/39945", " [ RETIRADO ]  PRENSA P/ BORRACHA MCNEIL AKRON MG 1023")</f>
      </c>
      <c r="C124" s="4" t="inlineStr">
        <is>
          <t>Lote retirado</t>
        </is>
      </c>
      <c r="D124" s="4" t="inlineStr">
        <is>
          <t>0</t>
        </is>
      </c>
      <c r="E124" s="5" t="inlineStr">
        <is>
          <t>7.500,00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=HYPERLINK("https://rossileiloes.com.br/lote/detalhe/39958", "1097")</f>
      </c>
      <c r="B125" s="4" t="s">
        <f>=HYPERLINK("https://rossileiloes.com.br/lote/detalhe/39958", " PRENSA P/ BORRACHA MCNEIL AKRON MG 1023")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7.500,00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=HYPERLINK("https://rossileiloes.com.br/lote/detalhe/39959", "1098")</f>
      </c>
      <c r="B126" s="4" t="s">
        <f>=HYPERLINK("https://rossileiloes.com.br/lote/detalhe/39959", " NEW JAPAN FUM33, ANO: 2010")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2.500,00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=HYPERLINK("https://rossileiloes.com.br/lote/detalhe/39960", "1099")</f>
      </c>
      <c r="B127" s="4" t="s">
        <f>=HYPERLINK("https://rossileiloes.com.br/lote/detalhe/39960", " 2 TANQUES CILINDRICOS HORIZONTAIS EM AÇO CARBONO AGROMETAL")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700,00</t>
        </is>
      </c>
      <c r="F127" s="4" t="inlineStr">
        <is>
          <t>100.00</t>
        </is>
      </c>
    </row>
    <row collapsed="false" customFormat="false" customHeight="false" hidden="false" ht="12.1" outlineLevel="0" r="128">
      <c r="A128" s="5" t="s">
        <f>=HYPERLINK("https://rossileiloes.com.br/lote/detalhe/39961", "1101")</f>
      </c>
      <c r="B128" s="4" t="s">
        <f>=HYPERLINK("https://rossileiloes.com.br/lote/detalhe/39961", " TANQUE CILINDRICO VERTICAL, CAP. 60 M³, PESO: 2700 KG")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6.500,00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=HYPERLINK("https://rossileiloes.com.br/lote/detalhe/39953", "1102")</f>
      </c>
      <c r="B129" s="4" t="s">
        <f>=HYPERLINK("https://rossileiloes.com.br/lote/detalhe/39953", " TANQUE CILINDRICO VERTICAL")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14.500,00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=HYPERLINK("https://rossileiloes.com.br/lote/detalhe/39955", "1103")</f>
      </c>
      <c r="B130" s="4" t="s">
        <f>=HYPERLINK("https://rossileiloes.com.br/lote/detalhe/39955", " REDUTOR KISSLING")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6.200,00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=HYPERLINK("https://rossileiloes.com.br/lote/detalhe/39963", "1105")</f>
      </c>
      <c r="B131" s="4" t="s">
        <f>=HYPERLINK("https://rossileiloes.com.br/lote/detalhe/39963", " GUILHOTINA DE 4 M")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50.000,00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=HYPERLINK("https://rossileiloes.com.br/lote/detalhe/39964", "1106")</f>
      </c>
      <c r="B132" s="4" t="s">
        <f>=HYPERLINK("https://rossileiloes.com.br/lote/detalhe/39964", " 2 TANQUES CILINDRICOS HORIZONTAIS EM FIBRA, CAP. 5000 L")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2.200,00</t>
        </is>
      </c>
      <c r="F132" s="4" t="inlineStr">
        <is>
          <t>100.00</t>
        </is>
      </c>
    </row>
    <row collapsed="false" customFormat="false" customHeight="false" hidden="false" ht="12.1" outlineLevel="0" r="133">
      <c r="A133" s="5" t="s">
        <f>=HYPERLINK("https://rossileiloes.com.br/lote/detalhe/39962", "1107")</f>
      </c>
      <c r="B133" s="4" t="s">
        <f>=HYPERLINK("https://rossileiloes.com.br/lote/detalhe/39962", " [ RETIRADO ]  DESENGRAXADEIRA EM AÇO INOX")</f>
      </c>
      <c r="C133" s="4" t="inlineStr">
        <is>
          <t>Lote retirado</t>
        </is>
      </c>
      <c r="D133" s="4" t="inlineStr">
        <is>
          <t>0</t>
        </is>
      </c>
      <c r="E133" s="5" t="inlineStr">
        <is>
          <t>9.500,00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=HYPERLINK("https://rossileiloes.com.br/lote/detalhe/39966", "1108")</f>
      </c>
      <c r="B134" s="4" t="s">
        <f>=HYPERLINK("https://rossileiloes.com.br/lote/detalhe/39966", " PÓRTICO C/ TALHA MANUAL DE 2 T")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2.900,00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=HYPERLINK("https://rossileiloes.com.br/lote/detalhe/39965", "1109")</f>
      </c>
      <c r="B135" s="4" t="s">
        <f>=HYPERLINK("https://rossileiloes.com.br/lote/detalhe/39965", " CILINDROS HIDRÁULICOS/PNEUMÁTICOS DIVERSOS")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4.900,00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=HYPERLINK("https://rossileiloes.com.br/lote/detalhe/39968", "1110")</f>
      </c>
      <c r="B136" s="4" t="s">
        <f>=HYPERLINK("https://rossileiloes.com.br/lote/detalhe/39968", " CORRENTES DE TRAÇÃO DIVERSAS.")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25.000,00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=HYPERLINK("https://rossileiloes.com.br/lote/detalhe/39967", "1111")</f>
      </c>
      <c r="B137" s="4" t="s">
        <f>=HYPERLINK("https://rossileiloes.com.br/lote/detalhe/39967", " SILO C/ EXAUSTÃO.")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2.500,00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=HYPERLINK("https://rossileiloes.com.br/lote/detalhe/39973", "1112")</f>
      </c>
      <c r="B138" s="4" t="s">
        <f>=HYPERLINK("https://rossileiloes.com.br/lote/detalhe/39973", " PRENSA HIDRÁULICA SCHULER, CAP. 400 T (DESMONTADA)")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150.000,00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=HYPERLINK("https://rossileiloes.com.br/lote/detalhe/39969", "1113")</f>
      </c>
      <c r="B139" s="4" t="s">
        <f>=HYPERLINK("https://rossileiloes.com.br/lote/detalhe/39969", " APROX. 18 ROSCAS TRANSPORTADORAS DIVERSAS")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5.000,00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=HYPERLINK("https://rossileiloes.com.br/lote/detalhe/39972", "1114")</f>
      </c>
      <c r="B140" s="4" t="s">
        <f>=HYPERLINK("https://rossileiloes.com.br/lote/detalhe/39972", "CAMINHÃO BASCULANTE VW 13.130, VERMELHA. ANO 85")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15.000,00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=HYPERLINK("https://rossileiloes.com.br/lote/detalhe/39970", "1115")</f>
      </c>
      <c r="B141" s="4" t="s">
        <f>=HYPERLINK("https://rossileiloes.com.br/lote/detalhe/39970", " [ RETIRADO ] MOTOR ELÉTRICO GE 6000 CV")</f>
      </c>
      <c r="C141" s="4" t="inlineStr">
        <is>
          <t>Lote retirado</t>
        </is>
      </c>
      <c r="D141" s="4" t="inlineStr">
        <is>
          <t>0</t>
        </is>
      </c>
      <c r="E141" s="5" t="inlineStr">
        <is>
          <t>40.000,00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=HYPERLINK("https://rossileiloes.com.br/lote/detalhe/39971", "1116")</f>
      </c>
      <c r="B142" s="4" t="s">
        <f>=HYPERLINK("https://rossileiloes.com.br/lote/detalhe/39971", " FURADEIRA RADIAL HCP")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6.000,00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=HYPERLINK("https://rossileiloes.com.br/lote/detalhe/39974", "1118")</f>
      </c>
      <c r="B143" s="4" t="s">
        <f>=HYPERLINK("https://rossileiloes.com.br/lote/detalhe/39974", " Painel p/ teste")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750,00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=HYPERLINK("https://rossileiloes.com.br/lote/detalhe/39978", "1119")</f>
      </c>
      <c r="B144" s="4" t="s">
        <f>=HYPERLINK("https://rossileiloes.com.br/lote/detalhe/39978", " Painel Digital")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600,00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=HYPERLINK("https://rossileiloes.com.br/lote/detalhe/39975", "1120")</f>
      </c>
      <c r="B145" s="4" t="s">
        <f>=HYPERLINK("https://rossileiloes.com.br/lote/detalhe/39975", " Luminárias off-shore p/ corte de fogo. 20 peças (SEM USO)")</f>
      </c>
      <c r="C145" s="4" t="inlineStr">
        <is>
          <t>Vendido</t>
        </is>
      </c>
      <c r="D145" s="4" t="inlineStr">
        <is>
          <t>1</t>
        </is>
      </c>
      <c r="E145" s="5" t="inlineStr">
        <is>
          <t>2.200,00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=HYPERLINK("https://rossileiloes.com.br/lote/detalhe/39982", "1121")</f>
      </c>
      <c r="B146" s="4" t="s">
        <f>=HYPERLINK("https://rossileiloes.com.br/lote/detalhe/39982", " Máquina de Suco em Inox")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500,00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=HYPERLINK("https://rossileiloes.com.br/lote/detalhe/39979", "1123")</f>
      </c>
      <c r="B147" s="4" t="s">
        <f>=HYPERLINK("https://rossileiloes.com.br/lote/detalhe/39979", "  [ RETIRADO ] Transformador a seco. 2000 KVA.")</f>
      </c>
      <c r="C147" s="4" t="inlineStr">
        <is>
          <t>Lote retirado</t>
        </is>
      </c>
      <c r="D147" s="4" t="inlineStr">
        <is>
          <t>0</t>
        </is>
      </c>
      <c r="E147" s="5" t="inlineStr">
        <is>
          <t>19.500,00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=HYPERLINK("https://rossileiloes.com.br/lote/detalhe/39977", "1125")</f>
      </c>
      <c r="B148" s="4" t="s">
        <f>=HYPERLINK("https://rossileiloes.com.br/lote/detalhe/39977", " Chave contatora")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500,00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=HYPERLINK("https://rossileiloes.com.br/lote/detalhe/39976", "1126")</f>
      </c>
      <c r="B149" s="4" t="s">
        <f>=HYPERLINK("https://rossileiloes.com.br/lote/detalhe/39976", " [ RETIRADO ]  Transformador. 2000 KVA ")</f>
      </c>
      <c r="C149" s="4" t="inlineStr">
        <is>
          <t>Lote retirado</t>
        </is>
      </c>
      <c r="D149" s="4" t="inlineStr">
        <is>
          <t>0</t>
        </is>
      </c>
      <c r="E149" s="5" t="inlineStr">
        <is>
          <t>19.500,00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=HYPERLINK("https://rossileiloes.com.br/lote/detalhe/39983", "1127")</f>
      </c>
      <c r="B150" s="4" t="s">
        <f>=HYPERLINK("https://rossileiloes.com.br/lote/detalhe/39983", " 10 luminárias corta fogo (SEM USO)")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2.000,00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=HYPERLINK("https://rossileiloes.com.br/lote/detalhe/39980", "1128")</f>
      </c>
      <c r="B151" s="4" t="s">
        <f>=HYPERLINK("https://rossileiloes.com.br/lote/detalhe/39980", " Filtro de água em inox")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3.500,00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=HYPERLINK("https://rossileiloes.com.br/lote/detalhe/39981", "1129")</f>
      </c>
      <c r="B152" s="4" t="s">
        <f>=HYPERLINK("https://rossileiloes.com.br/lote/detalhe/39981", " VÁLVULA")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16.500,00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=HYPERLINK("https://rossileiloes.com.br/lote/detalhe/39984", "1130")</f>
      </c>
      <c r="B153" s="4" t="s">
        <f>=HYPERLINK("https://rossileiloes.com.br/lote/detalhe/39984", "150 un. de compressores (bomba pneumática) p/ várias aplicações")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9.000,00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=HYPERLINK("https://rossileiloes.com.br/lote/detalhe/39985", "1132")</f>
      </c>
      <c r="B154" s="4" t="s">
        <f>=HYPERLINK("https://rossileiloes.com.br/lote/detalhe/39985", "Plataforma elevatória. Alcance de 17 metros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17.500,00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=HYPERLINK("https://rossileiloes.com.br/lote/detalhe/39987", "1133")</f>
      </c>
      <c r="B155" s="4" t="s">
        <f>=HYPERLINK("https://rossileiloes.com.br/lote/detalhe/39987", " 10 cadeiras universitárias")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400,00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=HYPERLINK("https://rossileiloes.com.br/lote/detalhe/39988", "1134")</f>
      </c>
      <c r="B156" s="4" t="s">
        <f>=HYPERLINK("https://rossileiloes.com.br/lote/detalhe/39988", " brocas novas e usadas")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1.900,00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=HYPERLINK("https://rossileiloes.com.br/lote/detalhe/39986", "1135")</f>
      </c>
      <c r="B157" s="4" t="s">
        <f>=HYPERLINK("https://rossileiloes.com.br/lote/detalhe/39986", " Máquina de fazer gravação a laser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8.900,00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=HYPERLINK("https://rossileiloes.com.br/lote/detalhe/39990", "1136")</f>
      </c>
      <c r="B158" s="4" t="s">
        <f>=HYPERLINK("https://rossileiloes.com.br/lote/detalhe/39990", " Painel controlador de tráfego")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5.200,00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=HYPERLINK("https://rossileiloes.com.br/lote/detalhe/39989", "1137")</f>
      </c>
      <c r="B159" s="4" t="s">
        <f>=HYPERLINK("https://rossileiloes.com.br/lote/detalhe/39989", " Policorte")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900,00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=HYPERLINK("https://rossileiloes.com.br/lote/detalhe/39991", "1138")</f>
      </c>
      <c r="B160" s="4" t="s">
        <f>=HYPERLINK("https://rossileiloes.com.br/lote/detalhe/39991", " aprox. 350 unidades ganchos de segurança")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3.200,00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=HYPERLINK("https://rossileiloes.com.br/lote/detalhe/39993", "1139")</f>
      </c>
      <c r="B161" s="4" t="s">
        <f>=HYPERLINK("https://rossileiloes.com.br/lote/detalhe/39993", " Máquina de solda Merkle Balmer. mod. 425 profissional 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1.500,00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=HYPERLINK("https://rossileiloes.com.br/lote/detalhe/39996", "1140")</f>
      </c>
      <c r="B162" s="4" t="s">
        <f>=HYPERLINK("https://rossileiloes.com.br/lote/detalhe/39996", " Máquina de solda Merkle Balmer. mod. 425 profissional 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1.500,00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=HYPERLINK("https://rossileiloes.com.br/lote/detalhe/39992", "1141")</f>
      </c>
      <c r="B163" s="4" t="s">
        <f>=HYPERLINK("https://rossileiloes.com.br/lote/detalhe/39992", " Máquina de solda Merkle Balmer. mod. 425 profissional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1.500,00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=HYPERLINK("https://rossileiloes.com.br/lote/detalhe/39995", "1142")</f>
      </c>
      <c r="B164" s="4" t="s">
        <f>=HYPERLINK("https://rossileiloes.com.br/lote/detalhe/39995", " Máquina de solda Merkle Balmer. mod. 425 profissional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1.500,00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=HYPERLINK("https://rossileiloes.com.br/lote/detalhe/39994", "1143")</f>
      </c>
      <c r="B165" s="4" t="s">
        <f>=HYPERLINK("https://rossileiloes.com.br/lote/detalhe/39994", " Máquina de solda Merkle Balmer. mod. 425 profissional 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1.500,00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=HYPERLINK("https://rossileiloes.com.br/lote/detalhe/39998", "1144")</f>
      </c>
      <c r="B166" s="4" t="s">
        <f>=HYPERLINK("https://rossileiloes.com.br/lote/detalhe/39998", " Máquina de solda Merkle Balmer. mod. 425 profissional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1.500,00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=HYPERLINK("https://rossileiloes.com.br/lote/detalhe/39997", "1145")</f>
      </c>
      <c r="B167" s="4" t="s">
        <f>=HYPERLINK("https://rossileiloes.com.br/lote/detalhe/39997", " Máquina de solda Merkle Balmer. mod. 425 profissional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1.500,00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=HYPERLINK("https://rossileiloes.com.br/lote/detalhe/40002", "1146")</f>
      </c>
      <c r="B168" s="4" t="s">
        <f>=HYPERLINK("https://rossileiloes.com.br/lote/detalhe/40002", " Máquina de solda Bambozzi")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1.600,00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=HYPERLINK("https://rossileiloes.com.br/lote/detalhe/39999", "1147")</f>
      </c>
      <c r="B169" s="4" t="s">
        <f>=HYPERLINK("https://rossileiloes.com.br/lote/detalhe/39999", " Máquina de solda Bambozzi")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1.600,00</t>
        </is>
      </c>
      <c r="F169" s="4" t="inlineStr">
        <is>
          <t>200.00</t>
        </is>
      </c>
    </row>
    <row collapsed="false" customFormat="false" customHeight="false" hidden="false" ht="12.1" outlineLevel="0" r="170">
      <c r="A170" s="5" t="s">
        <f>=HYPERLINK("https://rossileiloes.com.br/lote/detalhe/40003", "1148")</f>
      </c>
      <c r="B170" s="4" t="s">
        <f>=HYPERLINK("https://rossileiloes.com.br/lote/detalhe/40003", " Máquina de solda Bambozzi")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1.600,00</t>
        </is>
      </c>
      <c r="F170" s="4" t="inlineStr">
        <is>
          <t>200.00</t>
        </is>
      </c>
    </row>
    <row collapsed="false" customFormat="false" customHeight="false" hidden="false" ht="12.1" outlineLevel="0" r="171">
      <c r="A171" s="5" t="s">
        <f>=HYPERLINK("https://rossileiloes.com.br/lote/detalhe/40000", "1149")</f>
      </c>
      <c r="B171" s="4" t="s">
        <f>=HYPERLINK("https://rossileiloes.com.br/lote/detalhe/40000", " Máquina de solda Bambozzi")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1.600,00</t>
        </is>
      </c>
      <c r="F171" s="4" t="inlineStr">
        <is>
          <t>200.00</t>
        </is>
      </c>
    </row>
    <row collapsed="false" customFormat="false" customHeight="false" hidden="false" ht="12.1" outlineLevel="0" r="172">
      <c r="A172" s="5" t="s">
        <f>=HYPERLINK("https://rossileiloes.com.br/lote/detalhe/40004", "1150")</f>
      </c>
      <c r="B172" s="4" t="s">
        <f>=HYPERLINK("https://rossileiloes.com.br/lote/detalhe/40004", " Máquina de solda Bambozzi")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1.600,00</t>
        </is>
      </c>
      <c r="F172" s="4" t="inlineStr">
        <is>
          <t>200.00</t>
        </is>
      </c>
    </row>
    <row collapsed="false" customFormat="false" customHeight="false" hidden="false" ht="12.1" outlineLevel="0" r="173">
      <c r="A173" s="5" t="s">
        <f>=HYPERLINK("https://rossileiloes.com.br/lote/detalhe/40005", "1151")</f>
      </c>
      <c r="B173" s="4" t="s">
        <f>=HYPERLINK("https://rossileiloes.com.br/lote/detalhe/40005", " Máquina de solda Bambozzi")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1.600,00</t>
        </is>
      </c>
      <c r="F173" s="4" t="inlineStr">
        <is>
          <t>200.00</t>
        </is>
      </c>
    </row>
    <row collapsed="false" customFormat="false" customHeight="false" hidden="false" ht="12.1" outlineLevel="0" r="174">
      <c r="A174" s="5" t="s">
        <f>=HYPERLINK("https://rossileiloes.com.br/lote/detalhe/40001", "1152")</f>
      </c>
      <c r="B174" s="4" t="s">
        <f>=HYPERLINK("https://rossileiloes.com.br/lote/detalhe/40001", " Máquina de solda Bambozzi")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1.600,00</t>
        </is>
      </c>
      <c r="F174" s="4" t="inlineStr">
        <is>
          <t>200.00</t>
        </is>
      </c>
    </row>
    <row collapsed="false" customFormat="false" customHeight="false" hidden="false" ht="12.1" outlineLevel="0" r="175">
      <c r="A175" s="5" t="s">
        <f>=HYPERLINK("https://rossileiloes.com.br/lote/detalhe/40006", "1153")</f>
      </c>
      <c r="B175" s="4" t="s">
        <f>=HYPERLINK("https://rossileiloes.com.br/lote/detalhe/40006", " Máquina de solda Bambozzi")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1.600,00</t>
        </is>
      </c>
      <c r="F175" s="4" t="inlineStr">
        <is>
          <t>200.00</t>
        </is>
      </c>
    </row>
    <row collapsed="false" customFormat="false" customHeight="false" hidden="false" ht="12.1" outlineLevel="0" r="176">
      <c r="A176" s="5" t="s">
        <f>=HYPERLINK("https://rossileiloes.com.br/lote/detalhe/40008", "1154")</f>
      </c>
      <c r="B176" s="4" t="s">
        <f>=HYPERLINK("https://rossileiloes.com.br/lote/detalhe/40008", " Máquina de solda Bambozzi")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1.600,00</t>
        </is>
      </c>
      <c r="F176" s="4" t="inlineStr">
        <is>
          <t>200.00</t>
        </is>
      </c>
    </row>
    <row collapsed="false" customFormat="false" customHeight="false" hidden="false" ht="12.1" outlineLevel="0" r="177">
      <c r="A177" s="5" t="s">
        <f>=HYPERLINK("https://rossileiloes.com.br/lote/detalhe/40007", "1156")</f>
      </c>
      <c r="B177" s="4" t="s">
        <f>=HYPERLINK("https://rossileiloes.com.br/lote/detalhe/40007", " 7 un. escadas de madeira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4.200,00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=HYPERLINK("https://rossileiloes.com.br/lote/detalhe/40009", "1157")</f>
      </c>
      <c r="B178" s="4" t="s">
        <f>=HYPERLINK("https://rossileiloes.com.br/lote/detalhe/40009", " Prensa de fazer fardos")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4.500,00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=HYPERLINK("https://rossileiloes.com.br/lote/detalhe/40011", "1158")</f>
      </c>
      <c r="B179" s="4" t="s">
        <f>=HYPERLINK("https://rossileiloes.com.br/lote/detalhe/40011", "  [ RETIRADO ] 6 válvulas (4 grandes e 2 pequenas) ")</f>
      </c>
      <c r="C179" s="4" t="inlineStr">
        <is>
          <t>Lote retirado</t>
        </is>
      </c>
      <c r="D179" s="4" t="inlineStr">
        <is>
          <t>0</t>
        </is>
      </c>
      <c r="E179" s="5" t="inlineStr">
        <is>
          <t>7.500,00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=HYPERLINK("https://rossileiloes.com.br/lote/detalhe/40010", "1159")</f>
      </c>
      <c r="B180" s="4" t="s">
        <f>=HYPERLINK("https://rossileiloes.com.br/lote/detalhe/40010", " Máquina de fazer gravação em plaquetas")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2.900,00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=HYPERLINK("https://rossileiloes.com.br/lote/detalhe/40444", "1160")</f>
      </c>
      <c r="B181" s="4" t="s">
        <f>=HYPERLINK("https://rossileiloes.com.br/lote/detalhe/40444", " 7 secadores de mão a ar")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1.900,00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=HYPERLINK("https://rossileiloes.com.br/lote/detalhe/40439", "1161")</f>
      </c>
      <c r="B182" s="4" t="s">
        <f>=HYPERLINK("https://rossileiloes.com.br/lote/detalhe/40439", " 13 um de chaves de barramento")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1.500,00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=HYPERLINK("https://rossileiloes.com.br/lote/detalhe/40440", "1162")</f>
      </c>
      <c r="B183" s="4" t="s">
        <f>=HYPERLINK("https://rossileiloes.com.br/lote/detalhe/40440", " 3 Braços giratórios")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6.000,00</t>
        </is>
      </c>
      <c r="F183" s="4" t="inlineStr">
        <is>
          <t>200.00</t>
        </is>
      </c>
    </row>
    <row collapsed="false" customFormat="false" customHeight="false" hidden="false" ht="12.1" outlineLevel="0" r="184">
      <c r="A184" s="5" t="s">
        <f>=HYPERLINK("https://rossileiloes.com.br/lote/detalhe/40443", "1163")</f>
      </c>
      <c r="B184" s="4" t="s">
        <f>=HYPERLINK("https://rossileiloes.com.br/lote/detalhe/40443", " Fresa CNC")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6.000,00</t>
        </is>
      </c>
      <c r="F184" s="4" t="inlineStr">
        <is>
          <t>200.00</t>
        </is>
      </c>
    </row>
    <row collapsed="false" customFormat="false" customHeight="false" hidden="false" ht="12.1" outlineLevel="0" r="185">
      <c r="A185" s="5" t="s">
        <f>=HYPERLINK("https://rossileiloes.com.br/lote/detalhe/40448", "1164")</f>
      </c>
      <c r="B185" s="4" t="s">
        <f>=HYPERLINK("https://rossileiloes.com.br/lote/detalhe/40448", " Lavador de gás. Pouco uso. Completo")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17.500,00</t>
        </is>
      </c>
      <c r="F185" s="4" t="inlineStr">
        <is>
          <t>250.00</t>
        </is>
      </c>
    </row>
    <row collapsed="false" customFormat="false" customHeight="false" hidden="false" ht="12.1" outlineLevel="0" r="186">
      <c r="A186" s="5" t="s">
        <f>=HYPERLINK("https://rossileiloes.com.br/lote/detalhe/40447", "1165")</f>
      </c>
      <c r="B186" s="4" t="s">
        <f>=HYPERLINK("https://rossileiloes.com.br/lote/detalhe/40447", " Aprox. 30 Ton de eixos várias medidas. (Lances por quilo)")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25,00</t>
        </is>
      </c>
      <c r="F186" s="4" t="inlineStr">
        <is>
          <t>1.00</t>
        </is>
      </c>
    </row>
    <row collapsed="false" customFormat="false" customHeight="false" hidden="false" ht="12.1" outlineLevel="0" r="187">
      <c r="A187" s="5" t="s">
        <f>=HYPERLINK("https://rossileiloes.com.br/lote/detalhe/40445", "1166")</f>
      </c>
      <c r="B187" s="4" t="s">
        <f>=HYPERLINK("https://rossileiloes.com.br/lote/detalhe/40445", " 1 un. de Torre de refrigeração de água")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4.500,00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=HYPERLINK("https://rossileiloes.com.br/lote/detalhe/40442", "1167")</f>
      </c>
      <c r="B188" s="4" t="s">
        <f>=HYPERLINK("https://rossileiloes.com.br/lote/detalhe/40442", " 1 un. de Torre de refrigeração de água")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4.500,00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=HYPERLINK("https://rossileiloes.com.br/lote/detalhe/40441", "1168")</f>
      </c>
      <c r="B189" s="4" t="s">
        <f>=HYPERLINK("https://rossileiloes.com.br/lote/detalhe/40441", " Forno tipo bambole em aço carbono")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12.250,00</t>
        </is>
      </c>
      <c r="F189" s="4" t="inlineStr">
        <is>
          <t>250.00</t>
        </is>
      </c>
    </row>
    <row collapsed="false" customFormat="false" customHeight="false" hidden="false" ht="12.1" outlineLevel="0" r="190">
      <c r="A190" s="5" t="s">
        <f>=HYPERLINK("https://rossileiloes.com.br/lote/detalhe/40450", "1169")</f>
      </c>
      <c r="B190" s="4" t="s">
        <f>=HYPERLINK("https://rossileiloes.com.br/lote/detalhe/40450", " Forno tipo bambole em aço inox")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29.000,00</t>
        </is>
      </c>
      <c r="F190" s="4" t="inlineStr">
        <is>
          <t>250.00</t>
        </is>
      </c>
    </row>
    <row collapsed="false" customFormat="false" customHeight="false" hidden="false" ht="12.1" outlineLevel="0" r="191">
      <c r="A191" s="5" t="s">
        <f>=HYPERLINK("https://rossileiloes.com.br/lote/detalhe/40449", "1170")</f>
      </c>
      <c r="B191" s="4" t="s">
        <f>=HYPERLINK("https://rossileiloes.com.br/lote/detalhe/40449", " Gabine de gerador")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17.000,00</t>
        </is>
      </c>
      <c r="F191" s="4" t="inlineStr">
        <is>
          <t>250.00</t>
        </is>
      </c>
    </row>
    <row collapsed="false" customFormat="false" customHeight="false" hidden="false" ht="12.1" outlineLevel="0" r="192">
      <c r="A192" s="5" t="s">
        <f>=HYPERLINK("https://rossileiloes.com.br/lote/detalhe/40451", "1171")</f>
      </c>
      <c r="B192" s="4" t="s">
        <f>=HYPERLINK("https://rossileiloes.com.br/lote/detalhe/40451", " Gabine de gerador")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17.000,00</t>
        </is>
      </c>
      <c r="F192" s="4" t="inlineStr">
        <is>
          <t>250.00</t>
        </is>
      </c>
    </row>
    <row collapsed="false" customFormat="false" customHeight="false" hidden="false" ht="12.1" outlineLevel="0" r="193">
      <c r="A193" s="5" t="s">
        <f>=HYPERLINK("https://rossileiloes.com.br/lote/detalhe/40446", "1172")</f>
      </c>
      <c r="B193" s="4" t="s">
        <f>=HYPERLINK("https://rossileiloes.com.br/lote/detalhe/40446", " Aprox.  500 unidades de cintas para amarração de carga. Pouco uso.")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6.500,00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=HYPERLINK("https://rossileiloes.com.br/lote/detalhe/40490", "1173")</f>
      </c>
      <c r="B194" s="4" t="s">
        <f>=HYPERLINK("https://rossileiloes.com.br/lote/detalhe/40490", "Baú  de alumínio. Medidas: 5,10 x 2,33 largura. 2,30 altura")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2.250,00</t>
        </is>
      </c>
      <c r="F194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2026-04-24T14:30:12.00Z</dcterms:created>
  <dc:creator>Tellks Tecnologia</dc:creator>
  <cp:revision>0</cp:revision>
</cp:coreProperties>
</file>